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yuvas\Documents\97 Каталоги\19 HUAHUAN\98 Order Tool\01 BackUp\24.01.15\"/>
    </mc:Choice>
  </mc:AlternateContent>
  <xr:revisionPtr revIDLastSave="0" documentId="13_ncr:1_{A4F51482-D903-469E-8D8F-26E55F72F56E}" xr6:coauthVersionLast="47" xr6:coauthVersionMax="47" xr10:uidLastSave="{00000000-0000-0000-0000-000000000000}"/>
  <workbookProtection workbookAlgorithmName="SHA-512" workbookHashValue="kMJCY4lOQLBi7MYOCb0uSFZ/zBdjtEzJgYWuyy1/wp7Rdi+jrML63gSIe0waBHkhh/IMHimwEckbeTE+TNn6Jg==" workbookSaltValue="drXI9I78rNXHSr1TfOJDXg==" workbookSpinCount="100000" lockStructure="1"/>
  <bookViews>
    <workbookView xWindow="-24120" yWindow="-120" windowWidth="24240" windowHeight="17790" xr2:uid="{4F6849C7-4B73-4106-9A1B-0A61D401F2D3}"/>
  </bookViews>
  <sheets>
    <sheet name="Order Info" sheetId="1" r:id="rId1"/>
    <sheet name="Лист2" sheetId="2" state="hidden" r:id="rId2"/>
  </sheets>
  <definedNames>
    <definedName name="_xlnm.Print_Area" localSheetId="0">'Order Info'!$A$1:$AF$104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7" i="1" l="1"/>
  <c r="AE45" i="1"/>
  <c r="AD45" i="1"/>
  <c r="AE43" i="1"/>
  <c r="AD43" i="1"/>
  <c r="AE42" i="1"/>
  <c r="AD42" i="1"/>
  <c r="AE47" i="1"/>
  <c r="AE46" i="1"/>
  <c r="AE44" i="1"/>
  <c r="AE41" i="1"/>
  <c r="AE40" i="1"/>
  <c r="AE39" i="1"/>
  <c r="AE38" i="1"/>
  <c r="AE36" i="1"/>
  <c r="AE37" i="1" s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19" i="1"/>
  <c r="AE17" i="1"/>
  <c r="AD36" i="1"/>
  <c r="AD22" i="1"/>
  <c r="AD25" i="1"/>
  <c r="AD44" i="1"/>
  <c r="AD46" i="1"/>
  <c r="AD39" i="1"/>
  <c r="AD40" i="1"/>
  <c r="AD34" i="1"/>
  <c r="AD35" i="1"/>
  <c r="AD41" i="1"/>
  <c r="AD29" i="1"/>
  <c r="AD47" i="1"/>
  <c r="AD38" i="1"/>
  <c r="AD31" i="1"/>
  <c r="AD32" i="1"/>
  <c r="AD28" i="1"/>
  <c r="AD33" i="1"/>
  <c r="AD23" i="1"/>
  <c r="AD26" i="1"/>
  <c r="AD27" i="1"/>
  <c r="AD30" i="1"/>
  <c r="AD24" i="1"/>
  <c r="AD21" i="1"/>
  <c r="AD19" i="1"/>
  <c r="AD17" i="1"/>
  <c r="AD16" i="1"/>
</calcChain>
</file>

<file path=xl/sharedStrings.xml><?xml version="1.0" encoding="utf-8"?>
<sst xmlns="http://schemas.openxmlformats.org/spreadsheetml/2006/main" count="599" uniqueCount="190">
  <si>
    <t>DCPW</t>
  </si>
  <si>
    <t>Модуль питания</t>
  </si>
  <si>
    <t>Панель вентиляции</t>
  </si>
  <si>
    <t xml:space="preserve">FNCD </t>
  </si>
  <si>
    <t>Интерфейсные модули</t>
  </si>
  <si>
    <t>TDMC</t>
  </si>
  <si>
    <t>MCSW</t>
  </si>
  <si>
    <t>STXT</t>
  </si>
  <si>
    <t>MP1000-</t>
  </si>
  <si>
    <t xml:space="preserve">Ethernet-модуль с поддержкой VCG/EoS (8хEoS) </t>
  </si>
  <si>
    <t>EGES</t>
  </si>
  <si>
    <t xml:space="preserve">Модуль эмуляции каналов E1 (63хE1) </t>
  </si>
  <si>
    <t>EMUC</t>
  </si>
  <si>
    <t>Модуль интерфейсов C37.94 (2 порта)</t>
  </si>
  <si>
    <t>FSNF</t>
  </si>
  <si>
    <t>Модуль передачи команд телезащиты</t>
  </si>
  <si>
    <t>RSPC</t>
  </si>
  <si>
    <t>Модуль FXS/FXO интерфейсов (POTS)</t>
  </si>
  <si>
    <t>VISB</t>
  </si>
  <si>
    <t>MFVI</t>
  </si>
  <si>
    <t>Модуль питания для абонентских интерфейсов</t>
  </si>
  <si>
    <t>RING</t>
  </si>
  <si>
    <t>LWDT</t>
  </si>
  <si>
    <t>EMSI</t>
  </si>
  <si>
    <t>SFCD</t>
  </si>
  <si>
    <t xml:space="preserve">Ethernet-модуль с поддержкой EoS (4 электрических порта) </t>
  </si>
  <si>
    <t>EFES</t>
  </si>
  <si>
    <t>Ethernet-модуль с поддержкой EoS (4 оптических порта)</t>
  </si>
  <si>
    <t>OFES</t>
  </si>
  <si>
    <t>Модуль передачи данных X.21 (два порта)</t>
  </si>
  <si>
    <t>XTOD</t>
  </si>
  <si>
    <t>Ethernet-модуль с поддержкой EoS (2 порта GE и 16 EoS)</t>
  </si>
  <si>
    <t>CEGA</t>
  </si>
  <si>
    <t xml:space="preserve">SDH-модуль уровня STM-1 (4 оптических порта) </t>
  </si>
  <si>
    <t>SONE</t>
  </si>
  <si>
    <t xml:space="preserve">Модуль интерфейсов G.704 (21 порт E1, 120 Ом) </t>
  </si>
  <si>
    <t>ETOI</t>
  </si>
  <si>
    <t xml:space="preserve">Модуль интерфейсов G.704 (12 портов E1, 120 Ом) </t>
  </si>
  <si>
    <t>TWEI</t>
  </si>
  <si>
    <t xml:space="preserve">Модуль поддержки внешней тактовой синхронизации (1 вход/1 выход и 1 порт RS232) </t>
  </si>
  <si>
    <t>EXSY</t>
  </si>
  <si>
    <t xml:space="preserve">SDH-модуль уровня STM-4 (4 оптических порта) </t>
  </si>
  <si>
    <t>STFR</t>
  </si>
  <si>
    <t>Шасси мультиплексора на 23 слота</t>
  </si>
  <si>
    <t>BBCH</t>
  </si>
  <si>
    <t>Код Заказа</t>
  </si>
  <si>
    <t>Количество</t>
  </si>
  <si>
    <t>Кабели</t>
  </si>
  <si>
    <t xml:space="preserve">Кабель интерфейсов G.704 (21 порт E1, 120 Ом, 10м) </t>
  </si>
  <si>
    <t>CBL.E1.10M</t>
  </si>
  <si>
    <t>MP000CBL.E1.10M</t>
  </si>
  <si>
    <t>Кабель интерфейсов X.21 (5м)</t>
  </si>
  <si>
    <t>CBL.X21.5M</t>
  </si>
  <si>
    <t>MP000CBL.X21.5M</t>
  </si>
  <si>
    <t xml:space="preserve">Кабель интерфейсов FXS/FXO (10м) </t>
  </si>
  <si>
    <t>MP0CBL.MFVI.10M</t>
  </si>
  <si>
    <t>CBL.MFVI.10M</t>
  </si>
  <si>
    <t>Позиция слота</t>
  </si>
  <si>
    <t>X</t>
  </si>
  <si>
    <t>Тип</t>
  </si>
  <si>
    <t>Описание</t>
  </si>
  <si>
    <t>P1</t>
  </si>
  <si>
    <t>A1</t>
  </si>
  <si>
    <t>A2</t>
  </si>
  <si>
    <t>B7</t>
  </si>
  <si>
    <t>V1</t>
  </si>
  <si>
    <t>W1</t>
  </si>
  <si>
    <t>O1</t>
  </si>
  <si>
    <t>R2</t>
  </si>
  <si>
    <t>L1</t>
  </si>
  <si>
    <t>L2</t>
  </si>
  <si>
    <t>S1</t>
  </si>
  <si>
    <t>F1</t>
  </si>
  <si>
    <t>Y1</t>
  </si>
  <si>
    <t>N1</t>
  </si>
  <si>
    <t>H1</t>
  </si>
  <si>
    <t>H2</t>
  </si>
  <si>
    <t>D2</t>
  </si>
  <si>
    <t>J1</t>
  </si>
  <si>
    <t>B3</t>
  </si>
  <si>
    <t>C3</t>
  </si>
  <si>
    <t>C4</t>
  </si>
  <si>
    <t>G1</t>
  </si>
  <si>
    <t>B6</t>
  </si>
  <si>
    <t>XX</t>
  </si>
  <si>
    <t xml:space="preserve">Модуль 4-х проводных каналов ТЧ с E&amp;M сигнализацией </t>
  </si>
  <si>
    <t>M3</t>
  </si>
  <si>
    <t>Субмодуль на один 4-х проводный канал ТЧ с E&amp;M сигнализацией</t>
  </si>
  <si>
    <t>TFWO</t>
  </si>
  <si>
    <t>SIEM</t>
  </si>
  <si>
    <t>Программное обеспечние</t>
  </si>
  <si>
    <t>Программа сетевого управления MP-View на CD-ROM</t>
  </si>
  <si>
    <t>MP-View</t>
  </si>
  <si>
    <t xml:space="preserve">Модуль питания DC -48В </t>
  </si>
  <si>
    <t xml:space="preserve">TDM-матрица кросс-соединений </t>
  </si>
  <si>
    <t xml:space="preserve">PKT-матрица кросс-соединений </t>
  </si>
  <si>
    <t xml:space="preserve">SDH-модуль уровня STM-16 (4 оптических порта) </t>
  </si>
  <si>
    <t xml:space="preserve">Модуль FXS/FXO интерфейсов (POTS) </t>
  </si>
  <si>
    <t xml:space="preserve">Модуль передачи данных V.24/X.50 </t>
  </si>
  <si>
    <t xml:space="preserve">Модуль каналов ТЧ с E&amp;M сигнализацией (10-портов) </t>
  </si>
  <si>
    <t xml:space="preserve">Сонаправленный интерфейсный модуль G.703.1 </t>
  </si>
  <si>
    <t xml:space="preserve">Оптический приемопередатчик L-1.1 SFP, рабочая длина волны 1310нм, оптический бюджет, коннектор LC, предназначен для работы в одномодовом оптическом волокне </t>
  </si>
  <si>
    <t>RU-LSM-497</t>
  </si>
  <si>
    <t xml:space="preserve">Оптический приемопередатчик L-1.2 SFP, рабочая длина волны 1550нм, оптический бюджет, коннектор LC, предназначен для работы в одномодовом оптическом волокне </t>
  </si>
  <si>
    <t>RU-LSM-498</t>
  </si>
  <si>
    <t xml:space="preserve">Оптический приемопередатчик L-1.2 SFP, рабочая длина волны 1610нм CWDM, оптический бюджет, коннектор LC, предназначен для работы в одномодовом оптическом волокне </t>
  </si>
  <si>
    <t>RU-LDM-374</t>
  </si>
  <si>
    <t xml:space="preserve">Оптический приемопередатчик L-1.2 SFP, рабочая длина волны 1590нм CWDM, оптический бюджет, коннектор LC, предназначен для работы в одномодовом оптическом волокне </t>
  </si>
  <si>
    <t>RU-LDM-375</t>
  </si>
  <si>
    <t xml:space="preserve">Оптический приемопередатчик L-1.2 SFP, рабочая длина волны 1570нм CWDM, оптический бюджет, коннектор LC, предназначен для работы в одномодовом оптическом волокне </t>
  </si>
  <si>
    <t>RU-LDM-383</t>
  </si>
  <si>
    <t xml:space="preserve">Оптический приемопередатчик L-1.2 SFP, рабочая длина волны 1550нм CWDM, оптический бюджет, коннектор LC, предназначен для работы в одномодовом оптическом волокне </t>
  </si>
  <si>
    <t>RU-LDM-384</t>
  </si>
  <si>
    <t xml:space="preserve">Оптический приемопередатчик L-1.2 SFP, рабочая длина волны 1530нм CWDM, оптический бюджет, коннектор LC, предназначен для работы в одномодовом оптическом волокне </t>
  </si>
  <si>
    <t>RU-LDM-385</t>
  </si>
  <si>
    <t xml:space="preserve">Оптический приемопередатчик L-1.2 SFP, рабочая длина волны 1510нм CWDM, оптический бюджет, коннектор LC, предназначен для работы в одномодовом оптическом волокне </t>
  </si>
  <si>
    <t>RU-LDM-386</t>
  </si>
  <si>
    <t xml:space="preserve">Оптический приемопередатчик L-1.2 SFP, рабочая длина волны 1490нм CWDM, оптический бюджет, коннектор LC, предназначен для работы в одномодовом оптическом волокне </t>
  </si>
  <si>
    <t>RU-LDM-387</t>
  </si>
  <si>
    <t xml:space="preserve">Оптический приемопередатчик L-1.2 SFP, рабочая длина волны 1470нм CWDM, оптический бюджет, коннектор LC, предназначен для работы в одномодовом оптическом волокне </t>
  </si>
  <si>
    <t>RU-LDM-388</t>
  </si>
  <si>
    <t xml:space="preserve">Оптический приемопередатчик X-1.2 SFP, рабочая длина волны 1550нм, оптический бюджет, коннектор LC, предназначен для работы в одномодовом оптическом волокне </t>
  </si>
  <si>
    <t>RU-XSM-499</t>
  </si>
  <si>
    <t xml:space="preserve">Оптический приемопередатчик X-1.2 SFP, рабочая длина волны 1610нм CWDM, оптический бюджет, коннектор LC, предназначен для работы в одномодовом оптическом волокне </t>
  </si>
  <si>
    <t>RU-XDM-405</t>
  </si>
  <si>
    <t xml:space="preserve">Оптический приемопередатчик X-1.2 SFP, рабочая длина волны 1590нм CWDM, оптический бюджет, коннектор LC, предназначен для работы в одномодовом оптическом волокне </t>
  </si>
  <si>
    <t>RU-XDM-406</t>
  </si>
  <si>
    <t xml:space="preserve">Оптический приемопередатчик X-1.2 SFP, рабочая длина волны 1570нм CWDM, оптический бюджет, коннектор LC, предназначен для работы в одномодовом оптическом волокне </t>
  </si>
  <si>
    <t>RU-XDM-407</t>
  </si>
  <si>
    <t xml:space="preserve">Оптический приемопередатчик X-1.2 SFP, рабочая длина волны 1550нм CWDM, оптический бюджет, коннектор LC, предназначен для работы в одномодовом оптическом волокне </t>
  </si>
  <si>
    <t>RU-XDM-408</t>
  </si>
  <si>
    <t xml:space="preserve">Оптический приемопередатчик X-1.2 SFP, рабочая длина волны 1530нм CWDM, оптический бюджет, коннектор LC, предназначен для работы в одномодовом оптическом волокне </t>
  </si>
  <si>
    <t>RU-XDM-409</t>
  </si>
  <si>
    <t xml:space="preserve">Оптический приемопередатчик X-1.2 SFP, рабочая длина волны 1510нм CWDM, оптический бюджет, коннектор LC, предназначен для работы в одномодовом оптическом волокне </t>
  </si>
  <si>
    <t>RU-XDM-410</t>
  </si>
  <si>
    <t xml:space="preserve">Оптический приемопередатчик X-1.2 SFP, рабочая длина волны 1490нм CWDM, оптический бюджет, коннектор LC, предназначен для работы в одномодовом оптическом волокне </t>
  </si>
  <si>
    <t>RU-XDM-411</t>
  </si>
  <si>
    <t xml:space="preserve">Оптический приемопередатчик X-1.2 SFP, рабочая длина волны 1470нм CWDM, оптический бюджет, коннектор LC, предназначен для работы в одномодовом оптическом волокне </t>
  </si>
  <si>
    <t>RU-XDM-412</t>
  </si>
  <si>
    <t xml:space="preserve">Оптический приемопередатчик S-4.1 SFP, рабочая длина волны 1310нм, оптический бюджет, коннектор LC, предназначен для работы в одномодовом оптическом волокне </t>
  </si>
  <si>
    <t>RU-S4 -600</t>
  </si>
  <si>
    <t xml:space="preserve">Оптический приемопередатчик L-4.1 SFP, рабочая длина волны 1310нм, оптический бюджет, коннектор LC, предназначен для работы в одномодовом оптическом волокне </t>
  </si>
  <si>
    <t>RU-S4 -601</t>
  </si>
  <si>
    <t xml:space="preserve">Оптический приемопередатчик L-4.2 SFP, рабочая длина волны 1550нм, оптический бюджет, коннектор LC, предназначен для работы в одномодовом оптическом волокне </t>
  </si>
  <si>
    <t>RU-S4 -602</t>
  </si>
  <si>
    <t xml:space="preserve">Оптический приемопередатчик X-4.2 SFP, рабочая длина волны 1550нм, оптический бюджет, коннектор LC, предназначен для работы в одномодовом оптическом волокне </t>
  </si>
  <si>
    <t>RU-S4 -603</t>
  </si>
  <si>
    <t xml:space="preserve">Оптический приемопередатчик S-16.1 SFP, рабочая длина волны 1310нм, оптический бюджет, коннектор LC, предназначен для работы в одномодовом оптическом волокне </t>
  </si>
  <si>
    <t>RU-S16-207</t>
  </si>
  <si>
    <t xml:space="preserve">Оптический приемопередатчик S-16.1 SFP, рабочая длина волны 1550нм, оптический бюджет, коннектор LC, предназначен для работы в одномодовом оптическом волокне </t>
  </si>
  <si>
    <t>RU-S16-215</t>
  </si>
  <si>
    <t xml:space="preserve">Оптический приемопередатчик L-16.1 SFP, рабочая длина волны 1310нм, оптический бюджет, коннектор LC, предназначен для работы в одномодовом оптическом волокне </t>
  </si>
  <si>
    <t>RU-S16-223</t>
  </si>
  <si>
    <t xml:space="preserve">Оптический приемопередатчик L-16.2 SFP, рабочая длина волны 1550нм, оптический бюджет, коннектор LC, предназначен для работы в одномодовом оптическом волокне </t>
  </si>
  <si>
    <t>RU-S16-231</t>
  </si>
  <si>
    <t>Оптический лазер U1.2 LC SFP, 1550nm</t>
  </si>
  <si>
    <t>RU-XDM-324</t>
  </si>
  <si>
    <t xml:space="preserve">Оптический приемопередатчик S-64.1 SFP, рабочая длина волны 1310нм, оптический бюджет, коннектор LC, предназначен для работы в одномодовом оптическом волокне </t>
  </si>
  <si>
    <t>RU-S64-207</t>
  </si>
  <si>
    <t xml:space="preserve">Оптический приемопередатчик L-64.1 SFP, рабочая длина волны 1310нм, оптический бюджет, коннектор LC, предназначен для работы в одномодовом оптическом волокне </t>
  </si>
  <si>
    <t>RU-S64-223</t>
  </si>
  <si>
    <t xml:space="preserve">Оптический приемопередатчик L-64.2 SFP, рабочая длина волны 1550нм, оптический бюджет, коннектор LC, предназначен для работы в одномодовом оптическом волокне </t>
  </si>
  <si>
    <t>Конденсаторный блок B5LAP</t>
  </si>
  <si>
    <t>B5LAP</t>
  </si>
  <si>
    <t>Заказчик</t>
  </si>
  <si>
    <t>Контактное лицо</t>
  </si>
  <si>
    <t>Телефон, E-mail</t>
  </si>
  <si>
    <t>Объект установки</t>
  </si>
  <si>
    <t>Вспомогательное оборудование</t>
  </si>
  <si>
    <t>Информация для заказа 
многофункционального гибкого мультиплексора 
MP1000</t>
  </si>
  <si>
    <t>Разработчик проекта</t>
  </si>
  <si>
    <t>подпись</t>
  </si>
  <si>
    <t xml:space="preserve">тип устанавливаемого модуля </t>
  </si>
  <si>
    <t>должность</t>
  </si>
  <si>
    <t>Ф.И.О.</t>
  </si>
  <si>
    <t xml:space="preserve">Инструкция по заполнению </t>
  </si>
  <si>
    <t>Ethernet-модуль (8 портов GE)</t>
  </si>
  <si>
    <t>EGEC</t>
  </si>
  <si>
    <t>U1</t>
  </si>
  <si>
    <t xml:space="preserve">Оптический Ethernet-модуль (8 портов GE) </t>
  </si>
  <si>
    <t>U2</t>
  </si>
  <si>
    <t>OGEC</t>
  </si>
  <si>
    <t xml:space="preserve">Оптический Ethernet-модуль с поддержкой VCG/EoS (8хEoS) </t>
  </si>
  <si>
    <t>OGES</t>
  </si>
  <si>
    <t>SFP-модули</t>
  </si>
  <si>
    <t>V3</t>
  </si>
  <si>
    <t>Серым - поля для заполнения</t>
  </si>
  <si>
    <t xml:space="preserve">Кабель интерфейсов RS422/V.24 (10м) </t>
  </si>
  <si>
    <t>CBL.LSPD.10M</t>
  </si>
  <si>
    <t>MP0CBL.LSPD.10M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</si>
</sst>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vertical="center"/>
    </xf>
    <xf numFmtId="0" fontId="1" fillId="0" borderId="0" xfId="0" applyFont="1" applyBorder="1"/>
    <xf numFmtId="0" fontId="0" fillId="0" borderId="3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 hidden="1"/>
    </xf>
    <xf numFmtId="0" fontId="0" fillId="2" borderId="3" xfId="0" applyFill="1" applyBorder="1" applyAlignment="1" applyProtection="1">
      <alignment horizontal="center"/>
      <protection locked="0"/>
    </xf>
    <xf numFmtId="0" fontId="2" fillId="0" borderId="0" xfId="0" applyFont="1" applyAlignment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 wrapText="1" indent="2"/>
    </xf>
    <xf numFmtId="0" fontId="0" fillId="0" borderId="2" xfId="0" applyBorder="1" applyAlignment="1">
      <alignment horizontal="left" indent="2"/>
    </xf>
    <xf numFmtId="0" fontId="0" fillId="0" borderId="0" xfId="0" applyBorder="1" applyAlignment="1">
      <alignment horizontal="left" vertical="center" wrapText="1" indent="2"/>
    </xf>
    <xf numFmtId="0" fontId="0" fillId="0" borderId="11" xfId="0" applyBorder="1" applyAlignment="1">
      <alignment horizontal="center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C457-EC2F-41F6-B3BF-A5C590FB3959}">
  <sheetPr>
    <pageSetUpPr fitToPage="1"/>
  </sheetPr>
  <dimension ref="B2:BE103"/>
  <sheetViews>
    <sheetView showGridLines="0" tabSelected="1" topLeftCell="A22" zoomScale="85" zoomScaleNormal="85" workbookViewId="0">
      <selection activeCell="AE49" sqref="AE49"/>
    </sheetView>
  </sheetViews>
  <sheetFormatPr defaultRowHeight="15" x14ac:dyDescent="0.25"/>
  <cols>
    <col min="1" max="1" width="4.28515625" customWidth="1"/>
    <col min="2" max="2" width="34.42578125" customWidth="1"/>
    <col min="3" max="3" width="51.85546875" customWidth="1"/>
    <col min="4" max="4" width="2.28515625" customWidth="1"/>
    <col min="5" max="5" width="13.7109375" bestFit="1" customWidth="1"/>
    <col min="6" max="28" width="3.7109375" style="1" customWidth="1"/>
    <col min="29" max="29" width="3.28515625" style="1" customWidth="1"/>
    <col min="30" max="30" width="19.85546875" style="1" customWidth="1"/>
    <col min="31" max="31" width="11.5703125" style="1" bestFit="1" customWidth="1"/>
    <col min="32" max="57" width="3.28515625" style="1" customWidth="1"/>
  </cols>
  <sheetData>
    <row r="2" spans="2:31" ht="81" customHeight="1" x14ac:dyDescent="0.4">
      <c r="C2" s="39" t="s">
        <v>169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8"/>
      <c r="AC2" s="28"/>
      <c r="AD2" s="28"/>
      <c r="AE2" s="28"/>
    </row>
    <row r="4" spans="2:31" x14ac:dyDescent="0.25">
      <c r="B4" s="2" t="s">
        <v>164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</row>
    <row r="5" spans="2:31" ht="6.75" customHeight="1" x14ac:dyDescent="0.25"/>
    <row r="6" spans="2:31" x14ac:dyDescent="0.25">
      <c r="B6" s="2" t="s">
        <v>165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2:31" ht="6.75" customHeight="1" x14ac:dyDescent="0.25"/>
    <row r="8" spans="2:31" x14ac:dyDescent="0.25">
      <c r="B8" s="2" t="s">
        <v>166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2:31" ht="6.75" customHeight="1" x14ac:dyDescent="0.25"/>
    <row r="10" spans="2:31" x14ac:dyDescent="0.25">
      <c r="B10" s="2" t="s">
        <v>167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2" spans="2:31" x14ac:dyDescent="0.25">
      <c r="F12" s="38" t="s">
        <v>57</v>
      </c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2:31" x14ac:dyDescent="0.25">
      <c r="F13" s="3">
        <v>1</v>
      </c>
      <c r="G13" s="3">
        <v>2</v>
      </c>
      <c r="H13" s="3">
        <v>3</v>
      </c>
      <c r="I13" s="3">
        <v>4</v>
      </c>
      <c r="J13" s="3">
        <v>5</v>
      </c>
      <c r="K13" s="3">
        <v>6</v>
      </c>
      <c r="L13" s="3">
        <v>7</v>
      </c>
      <c r="M13" s="3">
        <v>8</v>
      </c>
      <c r="N13" s="3">
        <v>9</v>
      </c>
      <c r="O13" s="3">
        <v>10</v>
      </c>
      <c r="P13" s="3">
        <v>11</v>
      </c>
      <c r="Q13" s="3">
        <v>12</v>
      </c>
      <c r="R13" s="3">
        <v>13</v>
      </c>
      <c r="S13" s="3">
        <v>14</v>
      </c>
      <c r="T13" s="3">
        <v>15</v>
      </c>
      <c r="U13" s="3">
        <v>16</v>
      </c>
      <c r="V13" s="3">
        <v>17</v>
      </c>
      <c r="W13" s="3">
        <v>18</v>
      </c>
      <c r="X13" s="3">
        <v>19</v>
      </c>
      <c r="Y13" s="3">
        <v>20</v>
      </c>
      <c r="Z13" s="3">
        <v>21</v>
      </c>
      <c r="AA13" s="3">
        <v>22</v>
      </c>
      <c r="AB13" s="3">
        <v>23</v>
      </c>
      <c r="AD13" s="12"/>
    </row>
    <row r="14" spans="2:31" x14ac:dyDescent="0.25">
      <c r="E14" s="6" t="s">
        <v>8</v>
      </c>
      <c r="F14" s="29" t="s">
        <v>58</v>
      </c>
      <c r="G14" s="29" t="s">
        <v>80</v>
      </c>
      <c r="H14" s="29" t="s">
        <v>81</v>
      </c>
      <c r="I14" s="29" t="s">
        <v>79</v>
      </c>
      <c r="J14" s="29" t="s">
        <v>80</v>
      </c>
      <c r="K14" s="29" t="s">
        <v>79</v>
      </c>
      <c r="L14" s="29" t="s">
        <v>79</v>
      </c>
      <c r="M14" s="29" t="s">
        <v>62</v>
      </c>
      <c r="N14" s="29" t="s">
        <v>62</v>
      </c>
      <c r="O14" s="29" t="s">
        <v>86</v>
      </c>
      <c r="P14" s="29" t="s">
        <v>83</v>
      </c>
      <c r="Q14" s="29" t="s">
        <v>79</v>
      </c>
      <c r="R14" s="29" t="s">
        <v>79</v>
      </c>
      <c r="S14" s="29" t="s">
        <v>61</v>
      </c>
      <c r="T14" s="29" t="s">
        <v>61</v>
      </c>
      <c r="U14" s="29" t="s">
        <v>63</v>
      </c>
      <c r="V14" s="29" t="s">
        <v>63</v>
      </c>
      <c r="W14" s="29" t="s">
        <v>178</v>
      </c>
      <c r="X14" s="29" t="s">
        <v>65</v>
      </c>
      <c r="Y14" s="29" t="s">
        <v>65</v>
      </c>
      <c r="Z14" s="29" t="s">
        <v>65</v>
      </c>
      <c r="AA14" s="29" t="s">
        <v>84</v>
      </c>
      <c r="AB14" s="29" t="s">
        <v>84</v>
      </c>
    </row>
    <row r="15" spans="2:31" ht="15.75" thickBot="1" x14ac:dyDescent="0.3">
      <c r="B15" s="2" t="s">
        <v>60</v>
      </c>
      <c r="C15" s="2"/>
      <c r="D15" s="2"/>
      <c r="E15" s="2" t="s">
        <v>59</v>
      </c>
      <c r="F15" s="35" t="s">
        <v>172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D15" s="5" t="s">
        <v>45</v>
      </c>
      <c r="AE15" s="5" t="s">
        <v>46</v>
      </c>
    </row>
    <row r="16" spans="2:31" ht="15.75" thickBot="1" x14ac:dyDescent="0.3">
      <c r="B16" s="40" t="s">
        <v>43</v>
      </c>
      <c r="C16" s="40"/>
      <c r="D16" s="7"/>
      <c r="E16" s="7" t="s">
        <v>44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11" t="str">
        <f>"MP"&amp;"000001000"&amp;E16</f>
        <v>MP000001000BBCH</v>
      </c>
      <c r="AE16" s="26">
        <v>1</v>
      </c>
    </row>
    <row r="17" spans="2:31" ht="15.75" thickBot="1" x14ac:dyDescent="0.3">
      <c r="B17" s="40" t="s">
        <v>2</v>
      </c>
      <c r="C17" s="40"/>
      <c r="D17" s="7"/>
      <c r="E17" s="9" t="s">
        <v>3</v>
      </c>
      <c r="F17" s="25">
        <v>1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10"/>
      <c r="AD17" s="13" t="str">
        <f>"MP"&amp;"000001000"&amp;E17</f>
        <v xml:space="preserve">MP000001000FNCD </v>
      </c>
      <c r="AE17" s="22">
        <f>COUNTIF($F$14:$AB$14,F17)</f>
        <v>0</v>
      </c>
    </row>
    <row r="18" spans="2:31" ht="15.75" thickBot="1" x14ac:dyDescent="0.3">
      <c r="B18" s="2" t="s">
        <v>1</v>
      </c>
      <c r="C18" s="2"/>
      <c r="D18" s="2"/>
      <c r="AD18" s="12"/>
      <c r="AE18" s="23"/>
    </row>
    <row r="19" spans="2:31" ht="15.75" thickBot="1" x14ac:dyDescent="0.3">
      <c r="B19" s="33" t="s">
        <v>93</v>
      </c>
      <c r="C19" s="33"/>
      <c r="D19" s="16"/>
      <c r="E19" s="9" t="s">
        <v>0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5" t="s">
        <v>61</v>
      </c>
      <c r="T19" s="25" t="s">
        <v>61</v>
      </c>
      <c r="U19" s="24"/>
      <c r="V19" s="24"/>
      <c r="W19" s="24"/>
      <c r="X19" s="24"/>
      <c r="Y19" s="24"/>
      <c r="Z19" s="24"/>
      <c r="AA19" s="24"/>
      <c r="AB19" s="24"/>
      <c r="AC19" s="10"/>
      <c r="AD19" s="13" t="str">
        <f>"MP"&amp;"000001000"&amp;E19</f>
        <v>MP000001000DCPW</v>
      </c>
      <c r="AE19" s="22">
        <f>COUNTIF($F$14:$AB$14,S19)</f>
        <v>2</v>
      </c>
    </row>
    <row r="20" spans="2:31" ht="15.75" thickBot="1" x14ac:dyDescent="0.3">
      <c r="B20" s="2" t="s">
        <v>4</v>
      </c>
      <c r="C20" s="2"/>
      <c r="D20" s="2"/>
      <c r="AD20" s="12"/>
      <c r="AE20" s="23"/>
    </row>
    <row r="21" spans="2:31" ht="15.75" thickBot="1" x14ac:dyDescent="0.3">
      <c r="B21" s="33" t="s">
        <v>94</v>
      </c>
      <c r="C21" s="33"/>
      <c r="D21" s="16"/>
      <c r="E21" s="9" t="s">
        <v>5</v>
      </c>
      <c r="F21" s="24"/>
      <c r="G21" s="24"/>
      <c r="H21" s="24"/>
      <c r="I21" s="24"/>
      <c r="J21" s="24"/>
      <c r="K21" s="24"/>
      <c r="L21" s="24"/>
      <c r="M21" s="25" t="s">
        <v>62</v>
      </c>
      <c r="N21" s="25" t="s">
        <v>62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10"/>
      <c r="AD21" s="13" t="str">
        <f>"MP"&amp;"000001000"&amp;E21</f>
        <v>MP000001000TDMC</v>
      </c>
      <c r="AE21" s="22">
        <f>COUNTIF($F$14:$AB$14,N21)</f>
        <v>2</v>
      </c>
    </row>
    <row r="22" spans="2:31" ht="15.75" thickBot="1" x14ac:dyDescent="0.3">
      <c r="B22" s="33" t="s">
        <v>95</v>
      </c>
      <c r="C22" s="33"/>
      <c r="D22" s="16"/>
      <c r="E22" s="9" t="s">
        <v>6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5" t="s">
        <v>63</v>
      </c>
      <c r="V22" s="25" t="s">
        <v>63</v>
      </c>
      <c r="W22" s="24"/>
      <c r="X22" s="24"/>
      <c r="Y22" s="24"/>
      <c r="Z22" s="24"/>
      <c r="AA22" s="24"/>
      <c r="AB22" s="24"/>
      <c r="AC22" s="10"/>
      <c r="AD22" s="13" t="str">
        <f t="shared" ref="AD22:AD47" si="0">"MP"&amp;"000001000"&amp;E22</f>
        <v>MP000001000MCSW</v>
      </c>
      <c r="AE22" s="22">
        <f>COUNTIF($F$14:$AB$14,U22)</f>
        <v>2</v>
      </c>
    </row>
    <row r="23" spans="2:31" ht="15.75" thickBot="1" x14ac:dyDescent="0.3">
      <c r="B23" s="33" t="s">
        <v>33</v>
      </c>
      <c r="C23" s="33"/>
      <c r="D23" s="16"/>
      <c r="E23" s="9" t="s">
        <v>34</v>
      </c>
      <c r="F23" s="24"/>
      <c r="G23" s="25" t="s">
        <v>79</v>
      </c>
      <c r="H23" s="25" t="s">
        <v>79</v>
      </c>
      <c r="I23" s="25" t="s">
        <v>79</v>
      </c>
      <c r="J23" s="25" t="s">
        <v>79</v>
      </c>
      <c r="K23" s="25" t="s">
        <v>79</v>
      </c>
      <c r="L23" s="25" t="s">
        <v>79</v>
      </c>
      <c r="M23" s="24"/>
      <c r="N23" s="24"/>
      <c r="O23" s="25" t="s">
        <v>79</v>
      </c>
      <c r="P23" s="25" t="s">
        <v>79</v>
      </c>
      <c r="Q23" s="25" t="s">
        <v>79</v>
      </c>
      <c r="R23" s="25" t="s">
        <v>79</v>
      </c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10"/>
      <c r="AD23" s="13" t="str">
        <f>"MP"&amp;"000001000"&amp;E23</f>
        <v>MP000001000SONE</v>
      </c>
      <c r="AE23" s="22">
        <f>COUNTIF($F$14:$AB$14,Q23)</f>
        <v>5</v>
      </c>
    </row>
    <row r="24" spans="2:31" ht="15.75" thickBot="1" x14ac:dyDescent="0.3">
      <c r="B24" s="33" t="s">
        <v>41</v>
      </c>
      <c r="C24" s="33"/>
      <c r="D24" s="16"/>
      <c r="E24" s="9" t="s">
        <v>42</v>
      </c>
      <c r="F24" s="24"/>
      <c r="G24" s="24"/>
      <c r="H24" s="24"/>
      <c r="I24" s="24"/>
      <c r="J24" s="24"/>
      <c r="K24" s="25" t="s">
        <v>83</v>
      </c>
      <c r="L24" s="25" t="s">
        <v>83</v>
      </c>
      <c r="M24" s="24"/>
      <c r="N24" s="24"/>
      <c r="O24" s="25" t="s">
        <v>83</v>
      </c>
      <c r="P24" s="25" t="s">
        <v>83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10"/>
      <c r="AD24" s="13" t="str">
        <f>"MP"&amp;"000001000"&amp;E24</f>
        <v>MP000001000STFR</v>
      </c>
      <c r="AE24" s="22">
        <f>COUNTIF($F$14:$AB$14,P24)</f>
        <v>1</v>
      </c>
    </row>
    <row r="25" spans="2:31" ht="15.75" thickBot="1" x14ac:dyDescent="0.3">
      <c r="B25" s="33" t="s">
        <v>96</v>
      </c>
      <c r="C25" s="33"/>
      <c r="D25" s="16"/>
      <c r="E25" s="9" t="s">
        <v>7</v>
      </c>
      <c r="F25" s="24"/>
      <c r="G25" s="24"/>
      <c r="H25" s="24"/>
      <c r="I25" s="24"/>
      <c r="J25" s="24"/>
      <c r="K25" s="25" t="s">
        <v>64</v>
      </c>
      <c r="L25" s="25" t="s">
        <v>64</v>
      </c>
      <c r="M25" s="24"/>
      <c r="N25" s="24"/>
      <c r="O25" s="25" t="s">
        <v>64</v>
      </c>
      <c r="P25" s="25" t="s">
        <v>64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10"/>
      <c r="AD25" s="13" t="str">
        <f t="shared" si="0"/>
        <v>MP000001000STXT</v>
      </c>
      <c r="AE25" s="22">
        <f>COUNTIF($F$14:$AB$14,P25)</f>
        <v>0</v>
      </c>
    </row>
    <row r="26" spans="2:31" ht="15.75" thickBot="1" x14ac:dyDescent="0.3">
      <c r="B26" s="33" t="s">
        <v>35</v>
      </c>
      <c r="C26" s="33"/>
      <c r="D26" s="16"/>
      <c r="E26" s="9" t="s">
        <v>36</v>
      </c>
      <c r="F26" s="24"/>
      <c r="G26" s="25" t="s">
        <v>80</v>
      </c>
      <c r="H26" s="25" t="s">
        <v>80</v>
      </c>
      <c r="I26" s="25" t="s">
        <v>80</v>
      </c>
      <c r="J26" s="25" t="s">
        <v>80</v>
      </c>
      <c r="K26" s="25" t="s">
        <v>80</v>
      </c>
      <c r="L26" s="25" t="s">
        <v>80</v>
      </c>
      <c r="M26" s="24"/>
      <c r="N26" s="24"/>
      <c r="O26" s="25" t="s">
        <v>80</v>
      </c>
      <c r="P26" s="25" t="s">
        <v>80</v>
      </c>
      <c r="Q26" s="25" t="s">
        <v>80</v>
      </c>
      <c r="R26" s="25" t="s">
        <v>80</v>
      </c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10"/>
      <c r="AD26" s="13" t="str">
        <f t="shared" ref="AD26:AD43" si="1">"MP"&amp;"000001000"&amp;E26</f>
        <v>MP000001000ETOI</v>
      </c>
      <c r="AE26" s="22">
        <f t="shared" ref="AE26:AE36" si="2">COUNTIF($F$14:$AB$14,O26)</f>
        <v>2</v>
      </c>
    </row>
    <row r="27" spans="2:31" ht="15.75" thickBot="1" x14ac:dyDescent="0.3">
      <c r="B27" s="33" t="s">
        <v>37</v>
      </c>
      <c r="C27" s="33"/>
      <c r="D27" s="16"/>
      <c r="E27" s="9" t="s">
        <v>38</v>
      </c>
      <c r="F27" s="24"/>
      <c r="G27" s="25" t="s">
        <v>81</v>
      </c>
      <c r="H27" s="25" t="s">
        <v>81</v>
      </c>
      <c r="I27" s="25" t="s">
        <v>81</v>
      </c>
      <c r="J27" s="25" t="s">
        <v>81</v>
      </c>
      <c r="K27" s="25" t="s">
        <v>81</v>
      </c>
      <c r="L27" s="25" t="s">
        <v>81</v>
      </c>
      <c r="M27" s="24"/>
      <c r="N27" s="24"/>
      <c r="O27" s="25" t="s">
        <v>81</v>
      </c>
      <c r="P27" s="25" t="s">
        <v>81</v>
      </c>
      <c r="Q27" s="25" t="s">
        <v>81</v>
      </c>
      <c r="R27" s="25" t="s">
        <v>81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10"/>
      <c r="AD27" s="13" t="str">
        <f t="shared" si="1"/>
        <v>MP000001000TWEI</v>
      </c>
      <c r="AE27" s="22">
        <f t="shared" si="2"/>
        <v>1</v>
      </c>
    </row>
    <row r="28" spans="2:31" ht="15.75" thickBot="1" x14ac:dyDescent="0.3">
      <c r="B28" s="33" t="s">
        <v>29</v>
      </c>
      <c r="C28" s="33"/>
      <c r="D28" s="16"/>
      <c r="E28" s="9" t="s">
        <v>30</v>
      </c>
      <c r="F28" s="24"/>
      <c r="G28" s="25" t="s">
        <v>77</v>
      </c>
      <c r="H28" s="25" t="s">
        <v>77</v>
      </c>
      <c r="I28" s="25" t="s">
        <v>77</v>
      </c>
      <c r="J28" s="25" t="s">
        <v>77</v>
      </c>
      <c r="K28" s="25" t="s">
        <v>77</v>
      </c>
      <c r="L28" s="25" t="s">
        <v>77</v>
      </c>
      <c r="M28" s="24"/>
      <c r="N28" s="24"/>
      <c r="O28" s="25" t="s">
        <v>77</v>
      </c>
      <c r="P28" s="25" t="s">
        <v>77</v>
      </c>
      <c r="Q28" s="25" t="s">
        <v>77</v>
      </c>
      <c r="R28" s="25" t="s">
        <v>77</v>
      </c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10"/>
      <c r="AD28" s="13" t="str">
        <f t="shared" si="1"/>
        <v>MP000001000XTOD</v>
      </c>
      <c r="AE28" s="22">
        <f t="shared" si="2"/>
        <v>0</v>
      </c>
    </row>
    <row r="29" spans="2:31" ht="15.75" thickBot="1" x14ac:dyDescent="0.3">
      <c r="B29" s="33" t="s">
        <v>98</v>
      </c>
      <c r="C29" s="33"/>
      <c r="D29" s="16"/>
      <c r="E29" s="9" t="s">
        <v>22</v>
      </c>
      <c r="F29" s="24"/>
      <c r="G29" s="25" t="s">
        <v>72</v>
      </c>
      <c r="H29" s="25" t="s">
        <v>72</v>
      </c>
      <c r="I29" s="25" t="s">
        <v>72</v>
      </c>
      <c r="J29" s="25" t="s">
        <v>72</v>
      </c>
      <c r="K29" s="25" t="s">
        <v>72</v>
      </c>
      <c r="L29" s="25" t="s">
        <v>72</v>
      </c>
      <c r="M29" s="24"/>
      <c r="N29" s="24"/>
      <c r="O29" s="25" t="s">
        <v>72</v>
      </c>
      <c r="P29" s="25" t="s">
        <v>72</v>
      </c>
      <c r="Q29" s="25" t="s">
        <v>72</v>
      </c>
      <c r="R29" s="25" t="s">
        <v>72</v>
      </c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10"/>
      <c r="AD29" s="13" t="str">
        <f t="shared" si="1"/>
        <v>MP000001000LWDT</v>
      </c>
      <c r="AE29" s="22">
        <f t="shared" si="2"/>
        <v>0</v>
      </c>
    </row>
    <row r="30" spans="2:31" ht="15.75" thickBot="1" x14ac:dyDescent="0.3">
      <c r="B30" s="33" t="s">
        <v>39</v>
      </c>
      <c r="C30" s="33"/>
      <c r="D30" s="16"/>
      <c r="E30" s="9" t="s">
        <v>40</v>
      </c>
      <c r="F30" s="24"/>
      <c r="G30" s="25" t="s">
        <v>82</v>
      </c>
      <c r="H30" s="25" t="s">
        <v>82</v>
      </c>
      <c r="I30" s="25" t="s">
        <v>82</v>
      </c>
      <c r="J30" s="25" t="s">
        <v>82</v>
      </c>
      <c r="K30" s="25" t="s">
        <v>82</v>
      </c>
      <c r="L30" s="25" t="s">
        <v>82</v>
      </c>
      <c r="M30" s="24"/>
      <c r="N30" s="24"/>
      <c r="O30" s="25" t="s">
        <v>82</v>
      </c>
      <c r="P30" s="25" t="s">
        <v>82</v>
      </c>
      <c r="Q30" s="25" t="s">
        <v>82</v>
      </c>
      <c r="R30" s="25" t="s">
        <v>82</v>
      </c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10"/>
      <c r="AD30" s="13" t="str">
        <f t="shared" si="1"/>
        <v>MP000001000EXSY</v>
      </c>
      <c r="AE30" s="22">
        <f t="shared" si="2"/>
        <v>0</v>
      </c>
    </row>
    <row r="31" spans="2:31" ht="15.75" thickBot="1" x14ac:dyDescent="0.3">
      <c r="B31" s="33" t="s">
        <v>25</v>
      </c>
      <c r="C31" s="33"/>
      <c r="D31" s="16"/>
      <c r="E31" s="9" t="s">
        <v>26</v>
      </c>
      <c r="F31" s="24"/>
      <c r="G31" s="25" t="s">
        <v>75</v>
      </c>
      <c r="H31" s="25" t="s">
        <v>75</v>
      </c>
      <c r="I31" s="25" t="s">
        <v>75</v>
      </c>
      <c r="J31" s="25" t="s">
        <v>75</v>
      </c>
      <c r="K31" s="25" t="s">
        <v>75</v>
      </c>
      <c r="L31" s="25" t="s">
        <v>75</v>
      </c>
      <c r="M31" s="24"/>
      <c r="N31" s="24"/>
      <c r="O31" s="25" t="s">
        <v>75</v>
      </c>
      <c r="P31" s="25" t="s">
        <v>75</v>
      </c>
      <c r="Q31" s="25" t="s">
        <v>75</v>
      </c>
      <c r="R31" s="25" t="s">
        <v>75</v>
      </c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10"/>
      <c r="AD31" s="13" t="str">
        <f t="shared" si="1"/>
        <v>MP000001000EFES</v>
      </c>
      <c r="AE31" s="22">
        <f t="shared" si="2"/>
        <v>0</v>
      </c>
    </row>
    <row r="32" spans="2:31" ht="15.75" thickBot="1" x14ac:dyDescent="0.3">
      <c r="B32" s="33" t="s">
        <v>27</v>
      </c>
      <c r="C32" s="33"/>
      <c r="D32" s="16"/>
      <c r="E32" s="9" t="s">
        <v>28</v>
      </c>
      <c r="F32" s="24"/>
      <c r="G32" s="25" t="s">
        <v>76</v>
      </c>
      <c r="H32" s="25" t="s">
        <v>76</v>
      </c>
      <c r="I32" s="25" t="s">
        <v>76</v>
      </c>
      <c r="J32" s="25" t="s">
        <v>76</v>
      </c>
      <c r="K32" s="25" t="s">
        <v>76</v>
      </c>
      <c r="L32" s="25" t="s">
        <v>76</v>
      </c>
      <c r="M32" s="24"/>
      <c r="N32" s="24"/>
      <c r="O32" s="25" t="s">
        <v>76</v>
      </c>
      <c r="P32" s="25" t="s">
        <v>76</v>
      </c>
      <c r="Q32" s="25" t="s">
        <v>76</v>
      </c>
      <c r="R32" s="25" t="s">
        <v>76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10"/>
      <c r="AD32" s="13" t="str">
        <f t="shared" si="1"/>
        <v>MP000001000OFES</v>
      </c>
      <c r="AE32" s="22">
        <f t="shared" si="2"/>
        <v>0</v>
      </c>
    </row>
    <row r="33" spans="2:31" ht="15.75" thickBot="1" x14ac:dyDescent="0.3">
      <c r="B33" s="33" t="s">
        <v>31</v>
      </c>
      <c r="C33" s="33"/>
      <c r="D33" s="16"/>
      <c r="E33" s="9" t="s">
        <v>32</v>
      </c>
      <c r="F33" s="24"/>
      <c r="G33" s="25" t="s">
        <v>78</v>
      </c>
      <c r="H33" s="25" t="s">
        <v>78</v>
      </c>
      <c r="I33" s="25" t="s">
        <v>78</v>
      </c>
      <c r="J33" s="25" t="s">
        <v>78</v>
      </c>
      <c r="K33" s="25" t="s">
        <v>78</v>
      </c>
      <c r="L33" s="25" t="s">
        <v>78</v>
      </c>
      <c r="M33" s="24"/>
      <c r="N33" s="24"/>
      <c r="O33" s="25" t="s">
        <v>78</v>
      </c>
      <c r="P33" s="25" t="s">
        <v>78</v>
      </c>
      <c r="Q33" s="25" t="s">
        <v>78</v>
      </c>
      <c r="R33" s="25" t="s">
        <v>78</v>
      </c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10"/>
      <c r="AD33" s="13" t="str">
        <f t="shared" si="1"/>
        <v>MP000001000CEGA</v>
      </c>
      <c r="AE33" s="22">
        <f t="shared" si="2"/>
        <v>0</v>
      </c>
    </row>
    <row r="34" spans="2:31" ht="15.75" thickBot="1" x14ac:dyDescent="0.3">
      <c r="B34" s="33" t="s">
        <v>17</v>
      </c>
      <c r="C34" s="33"/>
      <c r="D34" s="16"/>
      <c r="E34" s="9" t="s">
        <v>18</v>
      </c>
      <c r="F34" s="24"/>
      <c r="G34" s="25" t="s">
        <v>69</v>
      </c>
      <c r="H34" s="25" t="s">
        <v>69</v>
      </c>
      <c r="I34" s="25" t="s">
        <v>69</v>
      </c>
      <c r="J34" s="25" t="s">
        <v>69</v>
      </c>
      <c r="K34" s="25" t="s">
        <v>69</v>
      </c>
      <c r="L34" s="25" t="s">
        <v>69</v>
      </c>
      <c r="M34" s="24"/>
      <c r="N34" s="24"/>
      <c r="O34" s="25" t="s">
        <v>69</v>
      </c>
      <c r="P34" s="25" t="s">
        <v>69</v>
      </c>
      <c r="Q34" s="25" t="s">
        <v>69</v>
      </c>
      <c r="R34" s="25" t="s">
        <v>69</v>
      </c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10"/>
      <c r="AD34" s="13" t="str">
        <f t="shared" si="1"/>
        <v>MP000001000VISB</v>
      </c>
      <c r="AE34" s="22">
        <f t="shared" si="2"/>
        <v>0</v>
      </c>
    </row>
    <row r="35" spans="2:31" ht="15.75" thickBot="1" x14ac:dyDescent="0.3">
      <c r="B35" s="33" t="s">
        <v>97</v>
      </c>
      <c r="C35" s="33"/>
      <c r="D35" s="16"/>
      <c r="E35" s="9" t="s">
        <v>19</v>
      </c>
      <c r="F35" s="24"/>
      <c r="G35" s="25" t="s">
        <v>70</v>
      </c>
      <c r="H35" s="25" t="s">
        <v>70</v>
      </c>
      <c r="I35" s="25" t="s">
        <v>70</v>
      </c>
      <c r="J35" s="25" t="s">
        <v>70</v>
      </c>
      <c r="K35" s="25" t="s">
        <v>70</v>
      </c>
      <c r="L35" s="25" t="s">
        <v>70</v>
      </c>
      <c r="M35" s="24"/>
      <c r="N35" s="24"/>
      <c r="O35" s="25" t="s">
        <v>70</v>
      </c>
      <c r="P35" s="25" t="s">
        <v>70</v>
      </c>
      <c r="Q35" s="25" t="s">
        <v>70</v>
      </c>
      <c r="R35" s="25" t="s">
        <v>70</v>
      </c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10"/>
      <c r="AD35" s="13" t="str">
        <f t="shared" si="1"/>
        <v>MP000001000MFVI</v>
      </c>
      <c r="AE35" s="22">
        <f t="shared" si="2"/>
        <v>0</v>
      </c>
    </row>
    <row r="36" spans="2:31" ht="15.75" thickBot="1" x14ac:dyDescent="0.3">
      <c r="B36" s="33" t="s">
        <v>85</v>
      </c>
      <c r="C36" s="33"/>
      <c r="D36" s="16"/>
      <c r="E36" s="9" t="s">
        <v>89</v>
      </c>
      <c r="F36" s="24"/>
      <c r="G36" s="25" t="s">
        <v>86</v>
      </c>
      <c r="H36" s="25" t="s">
        <v>86</v>
      </c>
      <c r="I36" s="25" t="s">
        <v>86</v>
      </c>
      <c r="J36" s="25" t="s">
        <v>86</v>
      </c>
      <c r="K36" s="25" t="s">
        <v>86</v>
      </c>
      <c r="L36" s="25" t="s">
        <v>86</v>
      </c>
      <c r="M36" s="24"/>
      <c r="N36" s="24"/>
      <c r="O36" s="25" t="s">
        <v>86</v>
      </c>
      <c r="P36" s="25" t="s">
        <v>86</v>
      </c>
      <c r="Q36" s="25" t="s">
        <v>86</v>
      </c>
      <c r="R36" s="25" t="s">
        <v>86</v>
      </c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10"/>
      <c r="AD36" s="13" t="str">
        <f t="shared" si="1"/>
        <v>MP000001000SIEM</v>
      </c>
      <c r="AE36" s="22">
        <f t="shared" si="2"/>
        <v>1</v>
      </c>
    </row>
    <row r="37" spans="2:31" ht="15.75" thickBot="1" x14ac:dyDescent="0.3">
      <c r="B37" s="33" t="s">
        <v>87</v>
      </c>
      <c r="C37" s="33"/>
      <c r="D37" s="16"/>
      <c r="E37" s="9" t="s">
        <v>88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10"/>
      <c r="AD37" s="13" t="str">
        <f>"MP"&amp;"000000000"&amp;E37</f>
        <v>MP000000000TFWO</v>
      </c>
      <c r="AE37" s="22">
        <f>AE36*8</f>
        <v>8</v>
      </c>
    </row>
    <row r="38" spans="2:31" ht="15.75" thickBot="1" x14ac:dyDescent="0.3">
      <c r="B38" s="33" t="s">
        <v>100</v>
      </c>
      <c r="C38" s="33"/>
      <c r="D38" s="16"/>
      <c r="E38" s="9" t="s">
        <v>24</v>
      </c>
      <c r="F38" s="24"/>
      <c r="G38" s="25" t="s">
        <v>74</v>
      </c>
      <c r="H38" s="25" t="s">
        <v>74</v>
      </c>
      <c r="I38" s="25" t="s">
        <v>74</v>
      </c>
      <c r="J38" s="25" t="s">
        <v>74</v>
      </c>
      <c r="K38" s="25" t="s">
        <v>74</v>
      </c>
      <c r="L38" s="25" t="s">
        <v>74</v>
      </c>
      <c r="M38" s="24"/>
      <c r="N38" s="24"/>
      <c r="O38" s="25" t="s">
        <v>74</v>
      </c>
      <c r="P38" s="25" t="s">
        <v>74</v>
      </c>
      <c r="Q38" s="25" t="s">
        <v>74</v>
      </c>
      <c r="R38" s="25" t="s">
        <v>74</v>
      </c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10"/>
      <c r="AD38" s="13" t="str">
        <f t="shared" si="1"/>
        <v>MP000001000SFCD</v>
      </c>
      <c r="AE38" s="22">
        <f>COUNTIF($F$14:$AB$14,O38)</f>
        <v>0</v>
      </c>
    </row>
    <row r="39" spans="2:31" ht="15.75" thickBot="1" x14ac:dyDescent="0.3">
      <c r="B39" s="33" t="s">
        <v>13</v>
      </c>
      <c r="C39" s="33"/>
      <c r="D39" s="16"/>
      <c r="E39" s="9" t="s">
        <v>14</v>
      </c>
      <c r="F39" s="24"/>
      <c r="G39" s="25" t="s">
        <v>67</v>
      </c>
      <c r="H39" s="25" t="s">
        <v>67</v>
      </c>
      <c r="I39" s="25" t="s">
        <v>67</v>
      </c>
      <c r="J39" s="25" t="s">
        <v>67</v>
      </c>
      <c r="K39" s="25" t="s">
        <v>67</v>
      </c>
      <c r="L39" s="25" t="s">
        <v>67</v>
      </c>
      <c r="M39" s="24"/>
      <c r="N39" s="24"/>
      <c r="O39" s="25" t="s">
        <v>67</v>
      </c>
      <c r="P39" s="25" t="s">
        <v>67</v>
      </c>
      <c r="Q39" s="25" t="s">
        <v>67</v>
      </c>
      <c r="R39" s="25" t="s">
        <v>67</v>
      </c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10"/>
      <c r="AD39" s="13" t="str">
        <f t="shared" si="1"/>
        <v>MP000001000FSNF</v>
      </c>
      <c r="AE39" s="22">
        <f>COUNTIF($F$14:$AB$14,O39)</f>
        <v>0</v>
      </c>
    </row>
    <row r="40" spans="2:31" ht="15.75" thickBot="1" x14ac:dyDescent="0.3">
      <c r="B40" s="33" t="s">
        <v>15</v>
      </c>
      <c r="C40" s="33"/>
      <c r="D40" s="16"/>
      <c r="E40" s="9" t="s">
        <v>16</v>
      </c>
      <c r="F40" s="24"/>
      <c r="G40" s="25" t="s">
        <v>68</v>
      </c>
      <c r="H40" s="25" t="s">
        <v>68</v>
      </c>
      <c r="I40" s="25" t="s">
        <v>68</v>
      </c>
      <c r="J40" s="25" t="s">
        <v>68</v>
      </c>
      <c r="K40" s="25" t="s">
        <v>68</v>
      </c>
      <c r="L40" s="25" t="s">
        <v>68</v>
      </c>
      <c r="M40" s="24"/>
      <c r="N40" s="24"/>
      <c r="O40" s="25" t="s">
        <v>68</v>
      </c>
      <c r="P40" s="25" t="s">
        <v>68</v>
      </c>
      <c r="Q40" s="25" t="s">
        <v>68</v>
      </c>
      <c r="R40" s="25" t="s">
        <v>68</v>
      </c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10"/>
      <c r="AD40" s="13" t="str">
        <f t="shared" si="1"/>
        <v>MP000001000RSPC</v>
      </c>
      <c r="AE40" s="22">
        <f>COUNTIF($F$14:$AB$14,O40)</f>
        <v>0</v>
      </c>
    </row>
    <row r="41" spans="2:31" ht="15.75" thickBot="1" x14ac:dyDescent="0.3">
      <c r="B41" s="33" t="s">
        <v>20</v>
      </c>
      <c r="C41" s="33"/>
      <c r="D41" s="16"/>
      <c r="E41" s="9" t="s">
        <v>21</v>
      </c>
      <c r="F41" s="24"/>
      <c r="G41" s="25" t="s">
        <v>71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10"/>
      <c r="AD41" s="13" t="str">
        <f t="shared" si="1"/>
        <v>MP000001000RING</v>
      </c>
      <c r="AE41" s="22">
        <f>COUNTIF($F$14:$AB$14,G41)</f>
        <v>0</v>
      </c>
    </row>
    <row r="42" spans="2:31" ht="15.75" thickBot="1" x14ac:dyDescent="0.3">
      <c r="B42" s="33" t="s">
        <v>176</v>
      </c>
      <c r="C42" s="33"/>
      <c r="D42" s="16"/>
      <c r="E42" s="9" t="s">
        <v>177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5" t="s">
        <v>178</v>
      </c>
      <c r="X42" s="25" t="s">
        <v>178</v>
      </c>
      <c r="Y42" s="25" t="s">
        <v>178</v>
      </c>
      <c r="Z42" s="25" t="s">
        <v>178</v>
      </c>
      <c r="AA42" s="24"/>
      <c r="AB42" s="24"/>
      <c r="AC42" s="10"/>
      <c r="AD42" s="13" t="str">
        <f t="shared" si="1"/>
        <v>MP000001000EGEC</v>
      </c>
      <c r="AE42" s="22">
        <f>COUNTIF($F$14:$AB$14,W42)</f>
        <v>1</v>
      </c>
    </row>
    <row r="43" spans="2:31" ht="15.75" thickBot="1" x14ac:dyDescent="0.3">
      <c r="B43" s="33" t="s">
        <v>179</v>
      </c>
      <c r="C43" s="33"/>
      <c r="D43" s="16"/>
      <c r="E43" s="9" t="s">
        <v>181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5" t="s">
        <v>180</v>
      </c>
      <c r="X43" s="25" t="s">
        <v>180</v>
      </c>
      <c r="Y43" s="25" t="s">
        <v>180</v>
      </c>
      <c r="Z43" s="25" t="s">
        <v>180</v>
      </c>
      <c r="AA43" s="24"/>
      <c r="AB43" s="24"/>
      <c r="AC43" s="10"/>
      <c r="AD43" s="13" t="str">
        <f t="shared" si="1"/>
        <v>MP000001000OGEC</v>
      </c>
      <c r="AE43" s="22">
        <f>COUNTIF($F$14:$AB$14,W43)</f>
        <v>0</v>
      </c>
    </row>
    <row r="44" spans="2:31" ht="15.75" thickBot="1" x14ac:dyDescent="0.3">
      <c r="B44" s="33" t="s">
        <v>9</v>
      </c>
      <c r="C44" s="33"/>
      <c r="D44" s="16"/>
      <c r="E44" s="9" t="s">
        <v>10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5" t="s">
        <v>65</v>
      </c>
      <c r="X44" s="25" t="s">
        <v>65</v>
      </c>
      <c r="Y44" s="25" t="s">
        <v>65</v>
      </c>
      <c r="Z44" s="25" t="s">
        <v>65</v>
      </c>
      <c r="AA44" s="24"/>
      <c r="AB44" s="24"/>
      <c r="AC44" s="10"/>
      <c r="AD44" s="13" t="str">
        <f t="shared" si="0"/>
        <v>MP000001000EGES</v>
      </c>
      <c r="AE44" s="22">
        <f>COUNTIF($F$14:$AB$14,W44)</f>
        <v>3</v>
      </c>
    </row>
    <row r="45" spans="2:31" ht="15.75" thickBot="1" x14ac:dyDescent="0.3">
      <c r="B45" s="33" t="s">
        <v>182</v>
      </c>
      <c r="C45" s="33"/>
      <c r="D45" s="16"/>
      <c r="E45" s="9" t="s">
        <v>183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5" t="s">
        <v>185</v>
      </c>
      <c r="X45" s="25" t="s">
        <v>185</v>
      </c>
      <c r="Y45" s="25" t="s">
        <v>185</v>
      </c>
      <c r="Z45" s="25" t="s">
        <v>185</v>
      </c>
      <c r="AA45" s="24"/>
      <c r="AB45" s="24"/>
      <c r="AC45" s="10"/>
      <c r="AD45" s="13" t="str">
        <f t="shared" si="0"/>
        <v>MP000001000OGES</v>
      </c>
      <c r="AE45" s="22">
        <f>COUNTIF($F$14:$AB$14,W45)</f>
        <v>0</v>
      </c>
    </row>
    <row r="46" spans="2:31" ht="15.75" thickBot="1" x14ac:dyDescent="0.3">
      <c r="B46" s="33" t="s">
        <v>11</v>
      </c>
      <c r="C46" s="33"/>
      <c r="D46" s="16"/>
      <c r="E46" s="9" t="s">
        <v>12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5" t="s">
        <v>66</v>
      </c>
      <c r="X46" s="25" t="s">
        <v>66</v>
      </c>
      <c r="Y46" s="25" t="s">
        <v>66</v>
      </c>
      <c r="Z46" s="25" t="s">
        <v>66</v>
      </c>
      <c r="AA46" s="24"/>
      <c r="AB46" s="24"/>
      <c r="AC46" s="10"/>
      <c r="AD46" s="13" t="str">
        <f t="shared" si="0"/>
        <v>MP000001000EMUC</v>
      </c>
      <c r="AE46" s="22">
        <f>COUNTIF($F$14:$AB$14,W46)</f>
        <v>0</v>
      </c>
    </row>
    <row r="47" spans="2:31" ht="15.75" thickBot="1" x14ac:dyDescent="0.3">
      <c r="B47" s="33" t="s">
        <v>99</v>
      </c>
      <c r="C47" s="33"/>
      <c r="D47" s="16"/>
      <c r="E47" s="9" t="s">
        <v>23</v>
      </c>
      <c r="F47" s="24"/>
      <c r="G47" s="25" t="s">
        <v>73</v>
      </c>
      <c r="H47" s="25" t="s">
        <v>73</v>
      </c>
      <c r="I47" s="25" t="s">
        <v>73</v>
      </c>
      <c r="J47" s="25" t="s">
        <v>73</v>
      </c>
      <c r="K47" s="25" t="s">
        <v>73</v>
      </c>
      <c r="L47" s="25" t="s">
        <v>73</v>
      </c>
      <c r="M47" s="24"/>
      <c r="N47" s="24"/>
      <c r="O47" s="25" t="s">
        <v>73</v>
      </c>
      <c r="P47" s="25" t="s">
        <v>73</v>
      </c>
      <c r="Q47" s="25" t="s">
        <v>73</v>
      </c>
      <c r="R47" s="25" t="s">
        <v>73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10"/>
      <c r="AD47" s="13" t="str">
        <f t="shared" si="0"/>
        <v>MP000001000EMSI</v>
      </c>
      <c r="AE47" s="22">
        <f>COUNTIF($F$14:$AB$14,G47)</f>
        <v>0</v>
      </c>
    </row>
    <row r="48" spans="2:31" ht="15.75" thickBot="1" x14ac:dyDescent="0.3">
      <c r="B48" s="21" t="s">
        <v>47</v>
      </c>
      <c r="C48" s="21"/>
      <c r="D48" s="2"/>
      <c r="AD48" s="4"/>
    </row>
    <row r="49" spans="2:57" ht="15.75" thickBot="1" x14ac:dyDescent="0.3">
      <c r="B49" s="32" t="s">
        <v>48</v>
      </c>
      <c r="C49" s="32"/>
      <c r="D49" s="16"/>
      <c r="E49" s="20" t="s">
        <v>49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5" t="s">
        <v>50</v>
      </c>
      <c r="AE49" s="27"/>
    </row>
    <row r="50" spans="2:57" ht="15.75" thickBot="1" x14ac:dyDescent="0.3">
      <c r="B50" s="32" t="s">
        <v>51</v>
      </c>
      <c r="C50" s="32"/>
      <c r="D50" s="16"/>
      <c r="E50" s="20" t="s">
        <v>52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5" t="s">
        <v>53</v>
      </c>
      <c r="AE50" s="27"/>
    </row>
    <row r="51" spans="2:57" ht="15.75" thickBot="1" x14ac:dyDescent="0.3">
      <c r="B51" s="32" t="s">
        <v>54</v>
      </c>
      <c r="C51" s="32"/>
      <c r="D51" s="16"/>
      <c r="E51" s="20" t="s">
        <v>56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5" t="s">
        <v>55</v>
      </c>
      <c r="AE51" s="27"/>
    </row>
    <row r="52" spans="2:57" ht="15.75" thickBot="1" x14ac:dyDescent="0.3">
      <c r="B52" s="32" t="s">
        <v>187</v>
      </c>
      <c r="C52" s="32"/>
      <c r="D52" s="16"/>
      <c r="E52" s="20" t="s">
        <v>188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5" t="s">
        <v>189</v>
      </c>
      <c r="AE52" s="27"/>
      <c r="AZ52"/>
      <c r="BA52"/>
      <c r="BB52"/>
      <c r="BC52"/>
      <c r="BD52"/>
      <c r="BE52"/>
    </row>
    <row r="53" spans="2:57" ht="15.75" thickBot="1" x14ac:dyDescent="0.3">
      <c r="B53" s="21" t="s">
        <v>184</v>
      </c>
      <c r="C53" s="21"/>
      <c r="D53" s="2"/>
      <c r="AD53" s="4"/>
    </row>
    <row r="54" spans="2:57" ht="47.25" customHeight="1" thickBot="1" x14ac:dyDescent="0.3">
      <c r="B54" s="32" t="s">
        <v>101</v>
      </c>
      <c r="C54" s="32"/>
      <c r="D54" s="16"/>
      <c r="E54" s="20" t="s">
        <v>102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5"/>
      <c r="AE54" s="27"/>
    </row>
    <row r="55" spans="2:57" ht="47.25" customHeight="1" thickBot="1" x14ac:dyDescent="0.3">
      <c r="B55" s="32" t="s">
        <v>103</v>
      </c>
      <c r="C55" s="32"/>
      <c r="D55" s="16"/>
      <c r="E55" s="20" t="s">
        <v>104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5"/>
      <c r="AE55" s="27"/>
    </row>
    <row r="56" spans="2:57" ht="47.25" customHeight="1" thickBot="1" x14ac:dyDescent="0.3">
      <c r="B56" s="32" t="s">
        <v>105</v>
      </c>
      <c r="C56" s="32"/>
      <c r="D56" s="16"/>
      <c r="E56" s="20" t="s">
        <v>106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5"/>
      <c r="AE56" s="27"/>
    </row>
    <row r="57" spans="2:57" ht="47.25" customHeight="1" thickBot="1" x14ac:dyDescent="0.3">
      <c r="B57" s="32" t="s">
        <v>107</v>
      </c>
      <c r="C57" s="32"/>
      <c r="D57" s="16"/>
      <c r="E57" s="20" t="s">
        <v>108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5"/>
      <c r="AE57" s="27"/>
    </row>
    <row r="58" spans="2:57" ht="47.25" customHeight="1" thickBot="1" x14ac:dyDescent="0.3">
      <c r="B58" s="32" t="s">
        <v>109</v>
      </c>
      <c r="C58" s="32"/>
      <c r="D58" s="16"/>
      <c r="E58" s="20" t="s">
        <v>110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5"/>
      <c r="AE58" s="27"/>
    </row>
    <row r="59" spans="2:57" ht="47.25" customHeight="1" thickBot="1" x14ac:dyDescent="0.3">
      <c r="B59" s="32" t="s">
        <v>111</v>
      </c>
      <c r="C59" s="32"/>
      <c r="D59" s="16"/>
      <c r="E59" s="20" t="s">
        <v>112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5"/>
      <c r="AE59" s="27"/>
    </row>
    <row r="60" spans="2:57" ht="47.25" customHeight="1" thickBot="1" x14ac:dyDescent="0.3">
      <c r="B60" s="32" t="s">
        <v>113</v>
      </c>
      <c r="C60" s="32"/>
      <c r="D60" s="16"/>
      <c r="E60" s="20" t="s">
        <v>114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5"/>
      <c r="AE60" s="27"/>
    </row>
    <row r="61" spans="2:57" ht="47.25" customHeight="1" thickBot="1" x14ac:dyDescent="0.3">
      <c r="B61" s="32" t="s">
        <v>115</v>
      </c>
      <c r="C61" s="32"/>
      <c r="D61" s="16"/>
      <c r="E61" s="20" t="s">
        <v>116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5"/>
      <c r="AE61" s="27"/>
    </row>
    <row r="62" spans="2:57" ht="47.25" customHeight="1" thickBot="1" x14ac:dyDescent="0.3">
      <c r="B62" s="32" t="s">
        <v>117</v>
      </c>
      <c r="C62" s="32"/>
      <c r="D62" s="16"/>
      <c r="E62" s="20" t="s">
        <v>118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5"/>
      <c r="AE62" s="27"/>
    </row>
    <row r="63" spans="2:57" ht="47.25" customHeight="1" thickBot="1" x14ac:dyDescent="0.3">
      <c r="B63" s="32" t="s">
        <v>119</v>
      </c>
      <c r="C63" s="32"/>
      <c r="D63" s="16"/>
      <c r="E63" s="20" t="s">
        <v>120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5"/>
      <c r="AE63" s="27"/>
    </row>
    <row r="64" spans="2:57" ht="47.25" customHeight="1" thickBot="1" x14ac:dyDescent="0.3">
      <c r="B64" s="32" t="s">
        <v>121</v>
      </c>
      <c r="C64" s="32"/>
      <c r="D64" s="16"/>
      <c r="E64" s="20" t="s">
        <v>122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5"/>
      <c r="AE64" s="27"/>
    </row>
    <row r="65" spans="2:31" ht="47.25" customHeight="1" thickBot="1" x14ac:dyDescent="0.3">
      <c r="B65" s="32" t="s">
        <v>123</v>
      </c>
      <c r="C65" s="32"/>
      <c r="D65" s="16"/>
      <c r="E65" s="20" t="s">
        <v>124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5"/>
      <c r="AE65" s="27"/>
    </row>
    <row r="66" spans="2:31" ht="47.25" customHeight="1" thickBot="1" x14ac:dyDescent="0.3">
      <c r="B66" s="32" t="s">
        <v>125</v>
      </c>
      <c r="C66" s="32"/>
      <c r="D66" s="16"/>
      <c r="E66" s="20" t="s">
        <v>126</v>
      </c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5"/>
      <c r="AE66" s="27"/>
    </row>
    <row r="67" spans="2:31" ht="47.25" customHeight="1" thickBot="1" x14ac:dyDescent="0.3">
      <c r="B67" s="32" t="s">
        <v>127</v>
      </c>
      <c r="C67" s="32"/>
      <c r="D67" s="16"/>
      <c r="E67" s="20" t="s">
        <v>128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5"/>
      <c r="AE67" s="27"/>
    </row>
    <row r="68" spans="2:31" ht="47.25" customHeight="1" thickBot="1" x14ac:dyDescent="0.3">
      <c r="B68" s="32" t="s">
        <v>129</v>
      </c>
      <c r="C68" s="32"/>
      <c r="D68" s="16"/>
      <c r="E68" s="20" t="s">
        <v>130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5"/>
      <c r="AE68" s="27"/>
    </row>
    <row r="69" spans="2:31" ht="47.25" customHeight="1" thickBot="1" x14ac:dyDescent="0.3">
      <c r="B69" s="32" t="s">
        <v>131</v>
      </c>
      <c r="C69" s="32"/>
      <c r="D69" s="16"/>
      <c r="E69" s="20" t="s">
        <v>132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5"/>
      <c r="AE69" s="27"/>
    </row>
    <row r="70" spans="2:31" ht="47.25" customHeight="1" thickBot="1" x14ac:dyDescent="0.3">
      <c r="B70" s="32" t="s">
        <v>133</v>
      </c>
      <c r="C70" s="32"/>
      <c r="D70" s="16"/>
      <c r="E70" s="20" t="s">
        <v>134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5"/>
      <c r="AE70" s="27"/>
    </row>
    <row r="71" spans="2:31" ht="47.25" customHeight="1" thickBot="1" x14ac:dyDescent="0.3">
      <c r="B71" s="32" t="s">
        <v>135</v>
      </c>
      <c r="C71" s="32"/>
      <c r="D71" s="16"/>
      <c r="E71" s="20" t="s">
        <v>136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5"/>
      <c r="AE71" s="27"/>
    </row>
    <row r="72" spans="2:31" ht="47.25" customHeight="1" thickBot="1" x14ac:dyDescent="0.3">
      <c r="B72" s="32" t="s">
        <v>137</v>
      </c>
      <c r="C72" s="32"/>
      <c r="D72" s="16"/>
      <c r="E72" s="20" t="s">
        <v>138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5"/>
      <c r="AE72" s="27"/>
    </row>
    <row r="73" spans="2:31" ht="47.25" customHeight="1" thickBot="1" x14ac:dyDescent="0.3">
      <c r="B73" s="32" t="s">
        <v>139</v>
      </c>
      <c r="C73" s="32"/>
      <c r="D73" s="16"/>
      <c r="E73" s="20" t="s">
        <v>140</v>
      </c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5"/>
      <c r="AE73" s="27"/>
    </row>
    <row r="74" spans="2:31" ht="47.25" customHeight="1" thickBot="1" x14ac:dyDescent="0.3">
      <c r="B74" s="32" t="s">
        <v>141</v>
      </c>
      <c r="C74" s="32"/>
      <c r="D74" s="16"/>
      <c r="E74" s="20" t="s">
        <v>142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5"/>
      <c r="AE74" s="27"/>
    </row>
    <row r="75" spans="2:31" ht="47.25" customHeight="1" thickBot="1" x14ac:dyDescent="0.3">
      <c r="B75" s="32" t="s">
        <v>143</v>
      </c>
      <c r="C75" s="32"/>
      <c r="D75" s="16"/>
      <c r="E75" s="20" t="s">
        <v>144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5"/>
      <c r="AE75" s="27"/>
    </row>
    <row r="76" spans="2:31" ht="47.25" customHeight="1" thickBot="1" x14ac:dyDescent="0.3">
      <c r="B76" s="32" t="s">
        <v>145</v>
      </c>
      <c r="C76" s="32"/>
      <c r="D76" s="16"/>
      <c r="E76" s="20" t="s">
        <v>146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5"/>
      <c r="AE76" s="27"/>
    </row>
    <row r="77" spans="2:31" ht="47.25" customHeight="1" thickBot="1" x14ac:dyDescent="0.3">
      <c r="B77" s="32" t="s">
        <v>147</v>
      </c>
      <c r="C77" s="32"/>
      <c r="D77" s="16"/>
      <c r="E77" s="20" t="s">
        <v>148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5"/>
      <c r="AE77" s="27"/>
    </row>
    <row r="78" spans="2:31" ht="47.25" customHeight="1" thickBot="1" x14ac:dyDescent="0.3">
      <c r="B78" s="32" t="s">
        <v>149</v>
      </c>
      <c r="C78" s="32"/>
      <c r="D78" s="16"/>
      <c r="E78" s="20" t="s">
        <v>150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5"/>
      <c r="AE78" s="27"/>
    </row>
    <row r="79" spans="2:31" ht="47.25" customHeight="1" thickBot="1" x14ac:dyDescent="0.3">
      <c r="B79" s="32" t="s">
        <v>151</v>
      </c>
      <c r="C79" s="32"/>
      <c r="D79" s="16"/>
      <c r="E79" s="20" t="s">
        <v>152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5"/>
      <c r="AE79" s="27"/>
    </row>
    <row r="80" spans="2:31" ht="47.25" customHeight="1" thickBot="1" x14ac:dyDescent="0.3">
      <c r="B80" s="32" t="s">
        <v>153</v>
      </c>
      <c r="C80" s="32"/>
      <c r="D80" s="16"/>
      <c r="E80" s="20" t="s">
        <v>154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5"/>
      <c r="AE80" s="27"/>
    </row>
    <row r="81" spans="2:31" ht="47.25" customHeight="1" thickBot="1" x14ac:dyDescent="0.3">
      <c r="B81" s="32" t="s">
        <v>155</v>
      </c>
      <c r="C81" s="32"/>
      <c r="D81" s="16"/>
      <c r="E81" s="20" t="s">
        <v>156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5"/>
      <c r="AE81" s="27"/>
    </row>
    <row r="82" spans="2:31" ht="47.25" customHeight="1" thickBot="1" x14ac:dyDescent="0.3">
      <c r="B82" s="32" t="s">
        <v>157</v>
      </c>
      <c r="C82" s="32"/>
      <c r="D82" s="16"/>
      <c r="E82" s="20" t="s">
        <v>158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5"/>
      <c r="AE82" s="27"/>
    </row>
    <row r="83" spans="2:31" ht="47.25" customHeight="1" thickBot="1" x14ac:dyDescent="0.3">
      <c r="B83" s="32" t="s">
        <v>159</v>
      </c>
      <c r="C83" s="32"/>
      <c r="D83" s="16"/>
      <c r="E83" s="20" t="s">
        <v>160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5"/>
      <c r="AE83" s="27"/>
    </row>
    <row r="84" spans="2:31" ht="47.25" customHeight="1" thickBot="1" x14ac:dyDescent="0.3">
      <c r="B84" s="32" t="s">
        <v>161</v>
      </c>
      <c r="C84" s="32"/>
      <c r="D84" s="16"/>
      <c r="E84" s="20" t="s">
        <v>154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5"/>
      <c r="AE84" s="27"/>
    </row>
    <row r="85" spans="2:31" ht="15.75" thickBot="1" x14ac:dyDescent="0.3">
      <c r="B85" s="21" t="s">
        <v>90</v>
      </c>
      <c r="C85" s="21"/>
      <c r="D85" s="2"/>
      <c r="AD85" s="4"/>
    </row>
    <row r="86" spans="2:31" ht="15.75" thickBot="1" x14ac:dyDescent="0.3">
      <c r="B86" s="32" t="s">
        <v>91</v>
      </c>
      <c r="C86" s="32"/>
      <c r="D86" s="16"/>
      <c r="E86" s="20" t="s">
        <v>92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5"/>
      <c r="AE86" s="27"/>
    </row>
    <row r="87" spans="2:31" ht="15.75" thickBot="1" x14ac:dyDescent="0.3">
      <c r="B87" s="21" t="s">
        <v>168</v>
      </c>
      <c r="C87" s="21"/>
      <c r="D87" s="2"/>
      <c r="AD87" s="4"/>
    </row>
    <row r="88" spans="2:31" ht="15.75" thickBot="1" x14ac:dyDescent="0.3">
      <c r="B88" s="32" t="s">
        <v>162</v>
      </c>
      <c r="C88" s="32"/>
      <c r="D88" s="16"/>
      <c r="E88" s="20" t="s">
        <v>163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5"/>
      <c r="AE88" s="27"/>
    </row>
    <row r="94" spans="2:31" x14ac:dyDescent="0.25">
      <c r="B94" s="2" t="s">
        <v>170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7" spans="2:31" x14ac:dyDescent="0.25">
      <c r="B97" s="2" t="s">
        <v>164</v>
      </c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2:31" x14ac:dyDescent="0.25">
      <c r="C98" s="35" t="s">
        <v>173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 t="s">
        <v>171</v>
      </c>
      <c r="Q98" s="35"/>
      <c r="R98" s="35"/>
      <c r="S98" s="35"/>
      <c r="T98" s="35"/>
      <c r="U98" s="35" t="s">
        <v>174</v>
      </c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2:31" x14ac:dyDescent="0.25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2:31" x14ac:dyDescent="0.25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2:31" x14ac:dyDescent="0.25">
      <c r="B101" s="21" t="s">
        <v>175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2:31" x14ac:dyDescent="0.25">
      <c r="B102" s="34" t="s">
        <v>186</v>
      </c>
      <c r="C102" s="3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2:31" x14ac:dyDescent="0.25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</sheetData>
  <sheetProtection algorithmName="SHA-512" hashValue="+6E1ffokSPzDufIpBPeUEzlIkaDK+s7uzHVqJHFnqMr4mmcusItfCmyKRWVi5M3vMfqrTi/J55amaxQZOcUZ6w==" saltValue="atleE2qRiPuJ1Xqm2S+YPA==" spinCount="100000" sheet="1" objects="1" scenarios="1" selectLockedCells="1"/>
  <mergeCells count="82">
    <mergeCell ref="F12:AB12"/>
    <mergeCell ref="C2:AA2"/>
    <mergeCell ref="B16:C16"/>
    <mergeCell ref="B17:C17"/>
    <mergeCell ref="B19:C19"/>
    <mergeCell ref="B21:C21"/>
    <mergeCell ref="B22:C22"/>
    <mergeCell ref="B23:C23"/>
    <mergeCell ref="B24:C24"/>
    <mergeCell ref="B25:C25"/>
    <mergeCell ref="B26:C26"/>
    <mergeCell ref="B27:C27"/>
    <mergeCell ref="B37:C37"/>
    <mergeCell ref="B28:C28"/>
    <mergeCell ref="B29:C29"/>
    <mergeCell ref="B30:C30"/>
    <mergeCell ref="B31:C31"/>
    <mergeCell ref="B32:C32"/>
    <mergeCell ref="B45:C45"/>
    <mergeCell ref="B46:C46"/>
    <mergeCell ref="C4:AE4"/>
    <mergeCell ref="C6:AE6"/>
    <mergeCell ref="C8:AE8"/>
    <mergeCell ref="C10:AE10"/>
    <mergeCell ref="F15:AB15"/>
    <mergeCell ref="B38:C38"/>
    <mergeCell ref="B39:C39"/>
    <mergeCell ref="B40:C40"/>
    <mergeCell ref="B41:C41"/>
    <mergeCell ref="B44:C44"/>
    <mergeCell ref="B33:C33"/>
    <mergeCell ref="B34:C34"/>
    <mergeCell ref="B35:C35"/>
    <mergeCell ref="B36:C36"/>
    <mergeCell ref="B54:C54"/>
    <mergeCell ref="B55:C55"/>
    <mergeCell ref="B56:C56"/>
    <mergeCell ref="B57:C57"/>
    <mergeCell ref="B58:C58"/>
    <mergeCell ref="B59:C59"/>
    <mergeCell ref="B81:C81"/>
    <mergeCell ref="B82:C82"/>
    <mergeCell ref="B83:C83"/>
    <mergeCell ref="B74:C74"/>
    <mergeCell ref="B75:C75"/>
    <mergeCell ref="B76:C76"/>
    <mergeCell ref="B77:C77"/>
    <mergeCell ref="B78:C78"/>
    <mergeCell ref="B60:C60"/>
    <mergeCell ref="B61:C61"/>
    <mergeCell ref="B62:C62"/>
    <mergeCell ref="B63:C63"/>
    <mergeCell ref="B64:C64"/>
    <mergeCell ref="B65:C65"/>
    <mergeCell ref="B66:C66"/>
    <mergeCell ref="B73:C73"/>
    <mergeCell ref="B67:C67"/>
    <mergeCell ref="B68:C68"/>
    <mergeCell ref="P98:T98"/>
    <mergeCell ref="U98:AE98"/>
    <mergeCell ref="P97:T97"/>
    <mergeCell ref="U97:AE97"/>
    <mergeCell ref="B86:C86"/>
    <mergeCell ref="B88:C88"/>
    <mergeCell ref="C94:AE94"/>
    <mergeCell ref="C97:O97"/>
    <mergeCell ref="B52:C52"/>
    <mergeCell ref="B42:C42"/>
    <mergeCell ref="B43:C43"/>
    <mergeCell ref="B47:C47"/>
    <mergeCell ref="B102:C102"/>
    <mergeCell ref="C98:O98"/>
    <mergeCell ref="B84:C84"/>
    <mergeCell ref="B49:C49"/>
    <mergeCell ref="B50:C50"/>
    <mergeCell ref="B51:C51"/>
    <mergeCell ref="B79:C79"/>
    <mergeCell ref="B80:C80"/>
    <mergeCell ref="B69:C69"/>
    <mergeCell ref="B70:C70"/>
    <mergeCell ref="B71:C71"/>
    <mergeCell ref="B72:C72"/>
  </mergeCells>
  <phoneticPr fontId="3" type="noConversion"/>
  <dataValidations count="9">
    <dataValidation allowBlank="1" showInputMessage="1" showErrorMessage="1" prompt="Укажите наименование организации" sqref="C4:AE4" xr:uid="{2F6BBEBF-4F80-47EC-BE31-905A5429B6E3}"/>
    <dataValidation allowBlank="1" showInputMessage="1" showErrorMessage="1" prompt="Укажите ФИО контактного лица и должность" sqref="C6:AE6" xr:uid="{FB42389B-0472-44CB-B574-9E45B979F2E5}"/>
    <dataValidation allowBlank="1" showInputMessage="1" showErrorMessage="1" prompt="Укажите наименование объекта установки шкафов" sqref="C10:AE10" xr:uid="{6467EEEF-DCF3-4D28-8E7C-6CE1083E9F9C}"/>
    <dataValidation allowBlank="1" showInputMessage="1" showErrorMessage="1" prompt="Укажите контактный телефон и адрес электронной почты" sqref="C8:AE8" xr:uid="{A9465BA8-3A0E-43C9-995B-D12DA3158A8E}"/>
    <dataValidation type="whole" allowBlank="1" showInputMessage="1" showErrorMessage="1" prompt="Укажите количество" sqref="AE16" xr:uid="{F6A4E0BA-238E-4B7F-B37C-482815DBE5C4}">
      <formula1>0</formula1>
      <formula2>1</formula2>
    </dataValidation>
    <dataValidation type="whole" operator="greaterThan" allowBlank="1" showInputMessage="1" showErrorMessage="1" prompt="Укажите количество" sqref="AE88 AE86 AE54:AE84 AE49:AE52" xr:uid="{96F7D104-84D9-4AF0-89C6-09F2BC95A590}">
      <formula1>0</formula1>
    </dataValidation>
    <dataValidation allowBlank="1" showInputMessage="1" showErrorMessage="1" prompt="Укажите наименование и контакты организации" sqref="C94:AE95" xr:uid="{C91C7F12-F362-4C8E-8C92-6FBD5B85973E}"/>
    <dataValidation allowBlank="1" showInputMessage="1" showErrorMessage="1" prompt="Укажите должность" sqref="C97:O97" xr:uid="{BAF6FDB4-275D-48A1-A926-01B5E94ADA1B}"/>
    <dataValidation allowBlank="1" showInputMessage="1" showErrorMessage="1" prompt="Укажите Ф.И.О" sqref="U97:AE97" xr:uid="{21813849-C87D-4C11-B526-0F9389B63022}"/>
  </dataValidations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headerFooter>
    <oddHeader>&amp;L&amp;G</oddHeader>
    <oddFooter xml:space="preserve">&amp;LООО «Эйч Энерджи»
+7 495 777 16 16
energy-h.ru
info@energy-h.ru
&amp;C&amp;P из &amp;N&amp;RЮридический и почтовый адрес:
 117335, г. Москва, Нахимовский пр-т, 58
ИНН 7722477719
ОГРН 1197746484231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showInputMessage="1" showErrorMessage="1" prompt="Выберите тип устанавливаемого модуля _x000a_(X - модуль не установлен)" xr:uid="{F5571719-3399-4727-AA13-F0CC895103C2}">
          <x14:formula1>
            <xm:f>Лист2!$A$2:$A$3</xm:f>
          </x14:formula1>
          <xm:sqref>F14</xm:sqref>
        </x14:dataValidation>
        <x14:dataValidation type="list" showInputMessage="1" showErrorMessage="1" prompt="Выберите тип устанавливаемого модуля _x000a_(XX - модуль не установлен)" xr:uid="{7196A168-AC17-44F9-AA08-B872EA2243A6}">
          <x14:formula1>
            <xm:f>Лист2!$B$2:$B$19</xm:f>
          </x14:formula1>
          <xm:sqref>G14</xm:sqref>
        </x14:dataValidation>
        <x14:dataValidation type="list" showInputMessage="1" showErrorMessage="1" prompt="Выберите тип устанавливаемого модуля _x000a_(XX - модуль не установлен)" xr:uid="{C2F7F6E0-6D89-46A1-9680-7DFCB8EE0569}">
          <x14:formula1>
            <xm:f>Лист2!$C$2:$C$18</xm:f>
          </x14:formula1>
          <xm:sqref>H14</xm:sqref>
        </x14:dataValidation>
        <x14:dataValidation type="list" showInputMessage="1" showErrorMessage="1" prompt="Выберите тип устанавливаемого модуля _x000a_(XX - модуль не установлен)" xr:uid="{DB41FD61-819E-4E27-9A88-D519169D839B}">
          <x14:formula1>
            <xm:f>Лист2!$D$2:$D$18</xm:f>
          </x14:formula1>
          <xm:sqref>I14</xm:sqref>
        </x14:dataValidation>
        <x14:dataValidation type="list" showInputMessage="1" showErrorMessage="1" prompt="Выберите тип устанавливаемого модуля _x000a_(XX - модуль не установлен)" xr:uid="{0499AF37-D9B2-49D3-907E-9EB95E5D3C6A}">
          <x14:formula1>
            <xm:f>Лист2!$E$2:$E$18</xm:f>
          </x14:formula1>
          <xm:sqref>J14</xm:sqref>
        </x14:dataValidation>
        <x14:dataValidation type="list" showInputMessage="1" showErrorMessage="1" prompt="Выберите тип устанавливаемого модуля _x000a_(XX - модуль не установлен)" xr:uid="{94DEE256-F939-4033-A0FB-3BC7DCB44B6E}">
          <x14:formula1>
            <xm:f>Лист2!$F$2:$F$20</xm:f>
          </x14:formula1>
          <xm:sqref>K14</xm:sqref>
        </x14:dataValidation>
        <x14:dataValidation type="list" showInputMessage="1" showErrorMessage="1" prompt="Выберите тип устанавливаемого модуля _x000a_(XX - модуль не установлен)" xr:uid="{6F70A97F-5D38-4A4E-BD5A-96A1FB33126C}">
          <x14:formula1>
            <xm:f>Лист2!$G$2:$G$20</xm:f>
          </x14:formula1>
          <xm:sqref>L14</xm:sqref>
        </x14:dataValidation>
        <x14:dataValidation type="list" showInputMessage="1" showErrorMessage="1" prompt="Выберите тип устанавливаемого модуля _x000a_(XX - модуль не установлен)" xr:uid="{222C78AC-1EF0-46ED-B2AC-DBC67DD8BA77}">
          <x14:formula1>
            <xm:f>Лист2!$H$2:$H$3</xm:f>
          </x14:formula1>
          <xm:sqref>M14</xm:sqref>
        </x14:dataValidation>
        <x14:dataValidation type="list" showInputMessage="1" showErrorMessage="1" prompt="Выберите тип устанавливаемого модуля _x000a_(XX - модуль не установлен)" xr:uid="{A2CCA7D0-A376-4510-8E21-837A28BE12E9}">
          <x14:formula1>
            <xm:f>Лист2!$I$2:$I$3</xm:f>
          </x14:formula1>
          <xm:sqref>N14</xm:sqref>
        </x14:dataValidation>
        <x14:dataValidation type="list" showInputMessage="1" showErrorMessage="1" prompt="Выберите тип устанавливаемого модуля _x000a_(XX - модуль не установлен)" xr:uid="{51AB066C-7E93-49C5-94DD-37C570250BAB}">
          <x14:formula1>
            <xm:f>Лист2!$J$2:$J$20</xm:f>
          </x14:formula1>
          <xm:sqref>O14</xm:sqref>
        </x14:dataValidation>
        <x14:dataValidation type="list" showInputMessage="1" showErrorMessage="1" prompt="Выберите тип устанавливаемого модуля _x000a_(XX - модуль не установлен)" xr:uid="{8E177E61-06CC-43A8-8DBE-25BC47B1F28B}">
          <x14:formula1>
            <xm:f>Лист2!$K$2:$K$20</xm:f>
          </x14:formula1>
          <xm:sqref>P14</xm:sqref>
        </x14:dataValidation>
        <x14:dataValidation type="list" showInputMessage="1" showErrorMessage="1" prompt="Выберите тип устанавливаемого модуля _x000a_(XX - модуль не установлен)" xr:uid="{7530D903-44FB-4544-B5A1-CB3B91D43969}">
          <x14:formula1>
            <xm:f>Лист2!$L$2:$L$18</xm:f>
          </x14:formula1>
          <xm:sqref>Q14</xm:sqref>
        </x14:dataValidation>
        <x14:dataValidation type="list" showInputMessage="1" showErrorMessage="1" prompt="Выберите тип устанавливаемого модуля _x000a_(XX - модуль не установлен)" xr:uid="{3B01E9AC-51A5-4612-8B64-E56321068B30}">
          <x14:formula1>
            <xm:f>Лист2!$M$2:$M$18</xm:f>
          </x14:formula1>
          <xm:sqref>R14</xm:sqref>
        </x14:dataValidation>
        <x14:dataValidation type="list" showInputMessage="1" showErrorMessage="1" prompt="Выберите тип устанавливаемого модуля _x000a_(XX - модуль не установлен)" xr:uid="{65B9419A-937F-43F5-9CBD-39C4930C6343}">
          <x14:formula1>
            <xm:f>Лист2!$N$2:$N$3</xm:f>
          </x14:formula1>
          <xm:sqref>S14</xm:sqref>
        </x14:dataValidation>
        <x14:dataValidation type="list" showInputMessage="1" showErrorMessage="1" prompt="Выберите тип устанавливаемого модуля _x000a_(XX - модуль не установлен)" xr:uid="{350E6F47-EE34-465F-8234-CE0AEBC49132}">
          <x14:formula1>
            <xm:f>Лист2!$O$2:$O$3</xm:f>
          </x14:formula1>
          <xm:sqref>T14</xm:sqref>
        </x14:dataValidation>
        <x14:dataValidation type="list" showInputMessage="1" showErrorMessage="1" prompt="Выберите тип устанавливаемого модуля _x000a_(XX - модуль не установлен)" xr:uid="{9331F59F-1B5E-49C8-9BA2-0849CB20128A}">
          <x14:formula1>
            <xm:f>Лист2!$P$2:$P$3</xm:f>
          </x14:formula1>
          <xm:sqref>U14</xm:sqref>
        </x14:dataValidation>
        <x14:dataValidation type="list" showInputMessage="1" showErrorMessage="1" prompt="Выберите тип устанавливаемого модуля _x000a_(XX - модуль не установлен)" xr:uid="{F5710EC8-8A5C-475B-860A-548A23021D1B}">
          <x14:formula1>
            <xm:f>Лист2!$Q$2:$Q$3</xm:f>
          </x14:formula1>
          <xm:sqref>V14</xm:sqref>
        </x14:dataValidation>
        <x14:dataValidation type="list" showInputMessage="1" showErrorMessage="1" prompt="Выберите тип устанавливаемого модуля _x000a_(XX - модуль не установлен)" xr:uid="{37E4E71A-CEDC-4991-9802-47A7D8747ED0}">
          <x14:formula1>
            <xm:f>Лист2!$W$2</xm:f>
          </x14:formula1>
          <xm:sqref>AB14</xm:sqref>
        </x14:dataValidation>
        <x14:dataValidation type="list" showInputMessage="1" showErrorMessage="1" prompt="Выберите тип устанавливаемого модуля _x000a_(XX - модуль не установлен)" xr:uid="{C1337FB9-9A75-459A-B71F-660900F4303B}">
          <x14:formula1>
            <xm:f>Лист2!$V$2</xm:f>
          </x14:formula1>
          <xm:sqref>AA14</xm:sqref>
        </x14:dataValidation>
        <x14:dataValidation type="list" showInputMessage="1" showErrorMessage="1" prompt="Выберите тип устанавливаемого модуля _x000a_(XX - модуль не установлен)" xr:uid="{E2906734-5DE8-4AD9-AB1C-292FE2E80934}">
          <x14:formula1>
            <xm:f>Лист2!$R$2:$R$7</xm:f>
          </x14:formula1>
          <xm:sqref>W14</xm:sqref>
        </x14:dataValidation>
        <x14:dataValidation type="list" showInputMessage="1" showErrorMessage="1" prompt="Выберите тип устанавливаемого модуля _x000a_(XX - модуль не установлен)" xr:uid="{4BA86976-9B4B-4B42-B2D4-787B75EA9A27}">
          <x14:formula1>
            <xm:f>Лист2!$S$2:$S$7</xm:f>
          </x14:formula1>
          <xm:sqref>X14</xm:sqref>
        </x14:dataValidation>
        <x14:dataValidation type="list" showInputMessage="1" showErrorMessage="1" prompt="Выберите тип устанавливаемого модуля _x000a_(XX - модуль не установлен)" xr:uid="{7FC522A3-1BA7-4CC3-A68F-FF50C11FA885}">
          <x14:formula1>
            <xm:f>Лист2!$T$2:$T$7</xm:f>
          </x14:formula1>
          <xm:sqref>Y14</xm:sqref>
        </x14:dataValidation>
        <x14:dataValidation type="list" showInputMessage="1" showErrorMessage="1" prompt="Выберите тип устанавливаемого модуля _x000a_(XX - модуль не установлен)" xr:uid="{98D7D1D2-B953-4042-831C-C4BC63C82122}">
          <x14:formula1>
            <xm:f>Лист2!$U$2:$U$7</xm:f>
          </x14:formula1>
          <xm:sqref>Z14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A6E5-161A-46FD-BF6E-12C3EC55C914}">
  <dimension ref="A1:W29"/>
  <sheetViews>
    <sheetView workbookViewId="0">
      <selection activeCell="Y12" sqref="Y12"/>
    </sheetView>
  </sheetViews>
  <sheetFormatPr defaultRowHeight="15" x14ac:dyDescent="0.25"/>
  <cols>
    <col min="1" max="23" width="4.42578125" style="1" customWidth="1"/>
  </cols>
  <sheetData>
    <row r="1" spans="1:23" x14ac:dyDescent="0.25">
      <c r="A1" s="17">
        <v>1</v>
      </c>
      <c r="B1" s="17">
        <v>2</v>
      </c>
      <c r="C1" s="17">
        <v>3</v>
      </c>
      <c r="D1" s="17">
        <v>4</v>
      </c>
      <c r="E1" s="17">
        <v>5</v>
      </c>
      <c r="F1" s="17">
        <v>6</v>
      </c>
      <c r="G1" s="17">
        <v>7</v>
      </c>
      <c r="H1" s="17">
        <v>8</v>
      </c>
      <c r="I1" s="17">
        <v>9</v>
      </c>
      <c r="J1" s="17">
        <v>10</v>
      </c>
      <c r="K1" s="17">
        <v>11</v>
      </c>
      <c r="L1" s="17">
        <v>12</v>
      </c>
      <c r="M1" s="17">
        <v>13</v>
      </c>
      <c r="N1" s="17">
        <v>14</v>
      </c>
      <c r="O1" s="17">
        <v>15</v>
      </c>
      <c r="P1" s="17">
        <v>16</v>
      </c>
      <c r="Q1" s="17">
        <v>17</v>
      </c>
      <c r="R1" s="17">
        <v>18</v>
      </c>
      <c r="S1" s="17">
        <v>19</v>
      </c>
      <c r="T1" s="17">
        <v>20</v>
      </c>
      <c r="U1" s="17">
        <v>21</v>
      </c>
      <c r="V1" s="17">
        <v>22</v>
      </c>
      <c r="W1" s="17">
        <v>23</v>
      </c>
    </row>
    <row r="2" spans="1:23" x14ac:dyDescent="0.25">
      <c r="A2" s="17" t="s">
        <v>58</v>
      </c>
      <c r="B2" s="17" t="s">
        <v>84</v>
      </c>
      <c r="C2" s="17" t="s">
        <v>84</v>
      </c>
      <c r="D2" s="17" t="s">
        <v>84</v>
      </c>
      <c r="E2" s="17" t="s">
        <v>84</v>
      </c>
      <c r="F2" s="17" t="s">
        <v>84</v>
      </c>
      <c r="G2" s="17" t="s">
        <v>84</v>
      </c>
      <c r="H2" s="17" t="s">
        <v>84</v>
      </c>
      <c r="I2" s="17" t="s">
        <v>84</v>
      </c>
      <c r="J2" s="17" t="s">
        <v>84</v>
      </c>
      <c r="K2" s="17" t="s">
        <v>84</v>
      </c>
      <c r="L2" s="17" t="s">
        <v>84</v>
      </c>
      <c r="M2" s="17" t="s">
        <v>84</v>
      </c>
      <c r="N2" s="17" t="s">
        <v>84</v>
      </c>
      <c r="O2" s="17" t="s">
        <v>84</v>
      </c>
      <c r="P2" s="17" t="s">
        <v>84</v>
      </c>
      <c r="Q2" s="17" t="s">
        <v>84</v>
      </c>
      <c r="R2" s="17" t="s">
        <v>84</v>
      </c>
      <c r="S2" s="17" t="s">
        <v>84</v>
      </c>
      <c r="T2" s="17" t="s">
        <v>84</v>
      </c>
      <c r="U2" s="17" t="s">
        <v>84</v>
      </c>
      <c r="V2" s="17" t="s">
        <v>84</v>
      </c>
      <c r="W2" s="17" t="s">
        <v>84</v>
      </c>
    </row>
    <row r="3" spans="1:23" x14ac:dyDescent="0.25">
      <c r="A3" s="17">
        <v>1</v>
      </c>
      <c r="B3" s="17" t="s">
        <v>79</v>
      </c>
      <c r="C3" s="3" t="s">
        <v>79</v>
      </c>
      <c r="D3" s="18" t="s">
        <v>79</v>
      </c>
      <c r="E3" s="18" t="s">
        <v>79</v>
      </c>
      <c r="F3" s="3" t="s">
        <v>79</v>
      </c>
      <c r="G3" s="18" t="s">
        <v>79</v>
      </c>
      <c r="H3" s="3" t="s">
        <v>62</v>
      </c>
      <c r="I3" s="18" t="s">
        <v>62</v>
      </c>
      <c r="J3" s="18" t="s">
        <v>79</v>
      </c>
      <c r="K3" s="18" t="s">
        <v>79</v>
      </c>
      <c r="L3" s="18" t="s">
        <v>79</v>
      </c>
      <c r="M3" s="18" t="s">
        <v>79</v>
      </c>
      <c r="N3" s="3" t="s">
        <v>61</v>
      </c>
      <c r="O3" s="18" t="s">
        <v>61</v>
      </c>
      <c r="P3" s="18" t="s">
        <v>63</v>
      </c>
      <c r="Q3" s="18" t="s">
        <v>63</v>
      </c>
      <c r="R3" s="17" t="s">
        <v>178</v>
      </c>
      <c r="S3" s="17" t="s">
        <v>178</v>
      </c>
      <c r="T3" s="17" t="s">
        <v>178</v>
      </c>
      <c r="U3" s="17" t="s">
        <v>178</v>
      </c>
      <c r="V3" s="17"/>
      <c r="W3" s="17"/>
    </row>
    <row r="4" spans="1:23" x14ac:dyDescent="0.25">
      <c r="A4" s="17"/>
      <c r="B4" s="17" t="s">
        <v>80</v>
      </c>
      <c r="C4" s="3" t="s">
        <v>80</v>
      </c>
      <c r="D4" s="18" t="s">
        <v>80</v>
      </c>
      <c r="E4" s="18" t="s">
        <v>80</v>
      </c>
      <c r="F4" s="3" t="s">
        <v>83</v>
      </c>
      <c r="G4" s="18" t="s">
        <v>83</v>
      </c>
      <c r="H4" s="17"/>
      <c r="I4" s="17"/>
      <c r="J4" s="18" t="s">
        <v>83</v>
      </c>
      <c r="K4" s="18" t="s">
        <v>83</v>
      </c>
      <c r="L4" s="18" t="s">
        <v>80</v>
      </c>
      <c r="M4" s="18" t="s">
        <v>80</v>
      </c>
      <c r="N4" s="18"/>
      <c r="O4" s="18"/>
      <c r="P4" s="17"/>
      <c r="Q4" s="17"/>
      <c r="R4" s="17" t="s">
        <v>180</v>
      </c>
      <c r="S4" s="17" t="s">
        <v>180</v>
      </c>
      <c r="T4" s="17" t="s">
        <v>180</v>
      </c>
      <c r="U4" s="17" t="s">
        <v>180</v>
      </c>
      <c r="V4" s="17"/>
      <c r="W4" s="17"/>
    </row>
    <row r="5" spans="1:23" x14ac:dyDescent="0.25">
      <c r="A5" s="17"/>
      <c r="B5" s="17" t="s">
        <v>81</v>
      </c>
      <c r="C5" s="3" t="s">
        <v>81</v>
      </c>
      <c r="D5" s="18" t="s">
        <v>81</v>
      </c>
      <c r="E5" s="18" t="s">
        <v>81</v>
      </c>
      <c r="F5" s="3" t="s">
        <v>64</v>
      </c>
      <c r="G5" s="18" t="s">
        <v>64</v>
      </c>
      <c r="H5" s="17"/>
      <c r="I5" s="17"/>
      <c r="J5" s="18" t="s">
        <v>64</v>
      </c>
      <c r="K5" s="18" t="s">
        <v>64</v>
      </c>
      <c r="L5" s="18" t="s">
        <v>81</v>
      </c>
      <c r="M5" s="18" t="s">
        <v>81</v>
      </c>
      <c r="N5" s="17"/>
      <c r="O5" s="17"/>
      <c r="P5" s="17"/>
      <c r="Q5" s="17"/>
      <c r="R5" s="3" t="s">
        <v>65</v>
      </c>
      <c r="S5" s="18" t="s">
        <v>65</v>
      </c>
      <c r="T5" s="18" t="s">
        <v>65</v>
      </c>
      <c r="U5" s="18" t="s">
        <v>65</v>
      </c>
      <c r="V5" s="17"/>
      <c r="W5" s="17"/>
    </row>
    <row r="6" spans="1:23" x14ac:dyDescent="0.25">
      <c r="A6" s="17"/>
      <c r="B6" s="17" t="s">
        <v>77</v>
      </c>
      <c r="C6" s="3" t="s">
        <v>77</v>
      </c>
      <c r="D6" s="18" t="s">
        <v>77</v>
      </c>
      <c r="E6" s="18" t="s">
        <v>77</v>
      </c>
      <c r="F6" s="3" t="s">
        <v>80</v>
      </c>
      <c r="G6" s="18" t="s">
        <v>80</v>
      </c>
      <c r="H6" s="17"/>
      <c r="I6" s="17"/>
      <c r="J6" s="18" t="s">
        <v>80</v>
      </c>
      <c r="K6" s="18" t="s">
        <v>80</v>
      </c>
      <c r="L6" s="18" t="s">
        <v>77</v>
      </c>
      <c r="M6" s="18" t="s">
        <v>77</v>
      </c>
      <c r="N6" s="17"/>
      <c r="O6" s="17"/>
      <c r="P6" s="17"/>
      <c r="Q6" s="17"/>
      <c r="R6" s="30" t="s">
        <v>185</v>
      </c>
      <c r="S6" s="31" t="s">
        <v>185</v>
      </c>
      <c r="T6" s="31" t="s">
        <v>185</v>
      </c>
      <c r="U6" s="31" t="s">
        <v>185</v>
      </c>
      <c r="V6" s="17"/>
      <c r="W6" s="17"/>
    </row>
    <row r="7" spans="1:23" x14ac:dyDescent="0.25">
      <c r="A7" s="17"/>
      <c r="B7" s="17" t="s">
        <v>72</v>
      </c>
      <c r="C7" s="3" t="s">
        <v>72</v>
      </c>
      <c r="D7" s="18" t="s">
        <v>72</v>
      </c>
      <c r="E7" s="18" t="s">
        <v>72</v>
      </c>
      <c r="F7" s="3" t="s">
        <v>81</v>
      </c>
      <c r="G7" s="18" t="s">
        <v>81</v>
      </c>
      <c r="H7" s="17"/>
      <c r="I7" s="17"/>
      <c r="J7" s="18" t="s">
        <v>81</v>
      </c>
      <c r="K7" s="18" t="s">
        <v>81</v>
      </c>
      <c r="L7" s="18" t="s">
        <v>72</v>
      </c>
      <c r="M7" s="18" t="s">
        <v>72</v>
      </c>
      <c r="N7" s="17"/>
      <c r="O7" s="17"/>
      <c r="P7" s="17"/>
      <c r="Q7" s="17"/>
      <c r="R7" s="3" t="s">
        <v>66</v>
      </c>
      <c r="S7" s="18" t="s">
        <v>66</v>
      </c>
      <c r="T7" s="18" t="s">
        <v>66</v>
      </c>
      <c r="U7" s="18" t="s">
        <v>66</v>
      </c>
      <c r="V7" s="17"/>
      <c r="W7" s="17"/>
    </row>
    <row r="8" spans="1:23" x14ac:dyDescent="0.25">
      <c r="A8" s="17"/>
      <c r="B8" s="17" t="s">
        <v>82</v>
      </c>
      <c r="C8" s="3" t="s">
        <v>82</v>
      </c>
      <c r="D8" s="18" t="s">
        <v>82</v>
      </c>
      <c r="E8" s="18" t="s">
        <v>82</v>
      </c>
      <c r="F8" s="3" t="s">
        <v>77</v>
      </c>
      <c r="G8" s="18" t="s">
        <v>77</v>
      </c>
      <c r="H8" s="17"/>
      <c r="I8" s="17"/>
      <c r="J8" s="18" t="s">
        <v>77</v>
      </c>
      <c r="K8" s="18" t="s">
        <v>77</v>
      </c>
      <c r="L8" s="18" t="s">
        <v>82</v>
      </c>
      <c r="M8" s="18" t="s">
        <v>82</v>
      </c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x14ac:dyDescent="0.25">
      <c r="A9" s="17"/>
      <c r="B9" s="17" t="s">
        <v>75</v>
      </c>
      <c r="C9" s="19" t="s">
        <v>75</v>
      </c>
      <c r="D9" s="19" t="s">
        <v>75</v>
      </c>
      <c r="E9" s="19" t="s">
        <v>75</v>
      </c>
      <c r="F9" s="19" t="s">
        <v>72</v>
      </c>
      <c r="G9" s="19" t="s">
        <v>72</v>
      </c>
      <c r="H9" s="17"/>
      <c r="I9" s="17"/>
      <c r="J9" s="19" t="s">
        <v>72</v>
      </c>
      <c r="K9" s="19" t="s">
        <v>72</v>
      </c>
      <c r="L9" s="19" t="s">
        <v>75</v>
      </c>
      <c r="M9" s="19" t="s">
        <v>75</v>
      </c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x14ac:dyDescent="0.25">
      <c r="A10" s="17"/>
      <c r="B10" s="17" t="s">
        <v>76</v>
      </c>
      <c r="C10" s="19" t="s">
        <v>76</v>
      </c>
      <c r="D10" s="19" t="s">
        <v>76</v>
      </c>
      <c r="E10" s="19" t="s">
        <v>76</v>
      </c>
      <c r="F10" s="19" t="s">
        <v>82</v>
      </c>
      <c r="G10" s="19" t="s">
        <v>82</v>
      </c>
      <c r="H10" s="17"/>
      <c r="I10" s="17"/>
      <c r="J10" s="19" t="s">
        <v>82</v>
      </c>
      <c r="K10" s="19" t="s">
        <v>82</v>
      </c>
      <c r="L10" s="19" t="s">
        <v>76</v>
      </c>
      <c r="M10" s="19" t="s">
        <v>76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x14ac:dyDescent="0.25">
      <c r="A11" s="17"/>
      <c r="B11" s="17" t="s">
        <v>78</v>
      </c>
      <c r="C11" s="19" t="s">
        <v>78</v>
      </c>
      <c r="D11" s="19" t="s">
        <v>78</v>
      </c>
      <c r="E11" s="19" t="s">
        <v>78</v>
      </c>
      <c r="F11" s="19" t="s">
        <v>75</v>
      </c>
      <c r="G11" s="19" t="s">
        <v>75</v>
      </c>
      <c r="H11" s="17"/>
      <c r="I11" s="17"/>
      <c r="J11" s="19" t="s">
        <v>75</v>
      </c>
      <c r="K11" s="19" t="s">
        <v>75</v>
      </c>
      <c r="L11" s="19" t="s">
        <v>78</v>
      </c>
      <c r="M11" s="19" t="s">
        <v>78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5">
      <c r="A12" s="17"/>
      <c r="B12" s="17" t="s">
        <v>69</v>
      </c>
      <c r="C12" s="3" t="s">
        <v>69</v>
      </c>
      <c r="D12" s="18" t="s">
        <v>69</v>
      </c>
      <c r="E12" s="18" t="s">
        <v>69</v>
      </c>
      <c r="F12" s="3" t="s">
        <v>76</v>
      </c>
      <c r="G12" s="18" t="s">
        <v>76</v>
      </c>
      <c r="H12" s="17"/>
      <c r="I12" s="17"/>
      <c r="J12" s="18" t="s">
        <v>76</v>
      </c>
      <c r="K12" s="18" t="s">
        <v>76</v>
      </c>
      <c r="L12" s="18" t="s">
        <v>69</v>
      </c>
      <c r="M12" s="18" t="s">
        <v>69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5">
      <c r="A13" s="17"/>
      <c r="B13" s="17" t="s">
        <v>70</v>
      </c>
      <c r="C13" s="19" t="s">
        <v>70</v>
      </c>
      <c r="D13" s="19" t="s">
        <v>70</v>
      </c>
      <c r="E13" s="19" t="s">
        <v>70</v>
      </c>
      <c r="F13" s="19" t="s">
        <v>78</v>
      </c>
      <c r="G13" s="19" t="s">
        <v>78</v>
      </c>
      <c r="H13" s="17"/>
      <c r="I13" s="17"/>
      <c r="J13" s="19" t="s">
        <v>78</v>
      </c>
      <c r="K13" s="19" t="s">
        <v>78</v>
      </c>
      <c r="L13" s="19" t="s">
        <v>70</v>
      </c>
      <c r="M13" s="19" t="s">
        <v>70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5">
      <c r="A14" s="17"/>
      <c r="B14" s="17" t="s">
        <v>86</v>
      </c>
      <c r="C14" s="19" t="s">
        <v>86</v>
      </c>
      <c r="D14" s="19" t="s">
        <v>86</v>
      </c>
      <c r="E14" s="19" t="s">
        <v>86</v>
      </c>
      <c r="F14" s="19" t="s">
        <v>86</v>
      </c>
      <c r="G14" s="19" t="s">
        <v>86</v>
      </c>
      <c r="H14" s="17"/>
      <c r="I14" s="17"/>
      <c r="J14" s="19" t="s">
        <v>86</v>
      </c>
      <c r="K14" s="19" t="s">
        <v>86</v>
      </c>
      <c r="L14" s="19" t="s">
        <v>86</v>
      </c>
      <c r="M14" s="19" t="s">
        <v>86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5">
      <c r="A15" s="17"/>
      <c r="B15" s="17" t="s">
        <v>74</v>
      </c>
      <c r="C15" s="19" t="s">
        <v>74</v>
      </c>
      <c r="D15" s="19" t="s">
        <v>74</v>
      </c>
      <c r="E15" s="19" t="s">
        <v>74</v>
      </c>
      <c r="F15" s="19" t="s">
        <v>69</v>
      </c>
      <c r="G15" s="19" t="s">
        <v>69</v>
      </c>
      <c r="H15" s="17"/>
      <c r="I15" s="17"/>
      <c r="J15" s="19" t="s">
        <v>69</v>
      </c>
      <c r="K15" s="19" t="s">
        <v>69</v>
      </c>
      <c r="L15" s="19" t="s">
        <v>74</v>
      </c>
      <c r="M15" s="19" t="s">
        <v>74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5">
      <c r="A16" s="17"/>
      <c r="B16" s="17" t="s">
        <v>67</v>
      </c>
      <c r="C16" s="19" t="s">
        <v>67</v>
      </c>
      <c r="D16" s="19" t="s">
        <v>67</v>
      </c>
      <c r="E16" s="19" t="s">
        <v>67</v>
      </c>
      <c r="F16" s="19" t="s">
        <v>70</v>
      </c>
      <c r="G16" s="19" t="s">
        <v>70</v>
      </c>
      <c r="H16" s="17"/>
      <c r="I16" s="17"/>
      <c r="J16" s="19" t="s">
        <v>70</v>
      </c>
      <c r="K16" s="19" t="s">
        <v>70</v>
      </c>
      <c r="L16" s="19" t="s">
        <v>67</v>
      </c>
      <c r="M16" s="19" t="s">
        <v>67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5">
      <c r="A17" s="17"/>
      <c r="B17" s="17" t="s">
        <v>68</v>
      </c>
      <c r="C17" s="19" t="s">
        <v>68</v>
      </c>
      <c r="D17" s="19" t="s">
        <v>68</v>
      </c>
      <c r="E17" s="19" t="s">
        <v>68</v>
      </c>
      <c r="F17" s="19" t="s">
        <v>74</v>
      </c>
      <c r="G17" s="19" t="s">
        <v>74</v>
      </c>
      <c r="H17" s="17"/>
      <c r="I17" s="17"/>
      <c r="J17" s="19" t="s">
        <v>74</v>
      </c>
      <c r="K17" s="19" t="s">
        <v>74</v>
      </c>
      <c r="L17" s="19" t="s">
        <v>68</v>
      </c>
      <c r="M17" s="19" t="s">
        <v>68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25">
      <c r="A18" s="17"/>
      <c r="B18" s="17" t="s">
        <v>71</v>
      </c>
      <c r="C18" s="19" t="s">
        <v>73</v>
      </c>
      <c r="D18" s="19" t="s">
        <v>73</v>
      </c>
      <c r="E18" s="19" t="s">
        <v>73</v>
      </c>
      <c r="F18" s="19" t="s">
        <v>67</v>
      </c>
      <c r="G18" s="19" t="s">
        <v>67</v>
      </c>
      <c r="H18" s="17"/>
      <c r="I18" s="17"/>
      <c r="J18" s="19" t="s">
        <v>67</v>
      </c>
      <c r="K18" s="19" t="s">
        <v>67</v>
      </c>
      <c r="L18" s="19" t="s">
        <v>73</v>
      </c>
      <c r="M18" s="19" t="s">
        <v>73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5">
      <c r="A19" s="17"/>
      <c r="B19" s="17" t="s">
        <v>73</v>
      </c>
      <c r="D19" s="17"/>
      <c r="E19" s="17"/>
      <c r="F19" s="3" t="s">
        <v>68</v>
      </c>
      <c r="G19" s="18" t="s">
        <v>68</v>
      </c>
      <c r="H19" s="17"/>
      <c r="I19" s="17"/>
      <c r="J19" s="18" t="s">
        <v>68</v>
      </c>
      <c r="K19" s="18" t="s">
        <v>68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5">
      <c r="A20" s="17"/>
      <c r="B20" s="17"/>
      <c r="C20" s="17"/>
      <c r="D20" s="17"/>
      <c r="E20" s="17"/>
      <c r="F20" s="3" t="s">
        <v>73</v>
      </c>
      <c r="G20" s="18" t="s">
        <v>73</v>
      </c>
      <c r="H20" s="17"/>
      <c r="I20" s="17"/>
      <c r="J20" s="18" t="s">
        <v>73</v>
      </c>
      <c r="K20" s="18" t="s">
        <v>73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Order Info</vt:lpstr>
      <vt:lpstr>Лист2</vt:lpstr>
      <vt:lpstr>'Order Info'!Область_печати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Vasiliev</dc:creator>
  <cp:lastModifiedBy>Yuri Vasiliev</cp:lastModifiedBy>
  <cp:lastPrinted>2024-01-15T11:03:01Z</cp:lastPrinted>
  <dcterms:created xsi:type="dcterms:W3CDTF">2023-11-15T05:59:27Z</dcterms:created>
  <dcterms:modified xsi:type="dcterms:W3CDTF">2024-01-15T11:03:04Z</dcterms:modified>
</cp:coreProperties>
</file>